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https://yhine-my.sharepoint.com/personal/siim_akermann_eis_ee/Documents/Desktop/MKM käskkirjad/"/>
    </mc:Choice>
  </mc:AlternateContent>
  <xr:revisionPtr revIDLastSave="1" documentId="8_{5A84BECE-03DA-4048-804F-BEBC33C2BFA5}" xr6:coauthVersionLast="47" xr6:coauthVersionMax="47" xr10:uidLastSave="{B36E7D91-380C-2D45-96C0-9B9F4373179D}"/>
  <bookViews>
    <workbookView xWindow="3480" yWindow="4160" windowWidth="25240" windowHeight="13220" xr2:uid="{FB3C78F7-7A54-A24C-AACF-6B91756312F0}"/>
  </bookViews>
  <sheets>
    <sheet name="SF INNOV. JA RIIGIHANK. 2026"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28" i="1"/>
  <c r="F28" i="1" s="1"/>
  <c r="F27" i="1" s="1"/>
  <c r="F25" i="1"/>
  <c r="F35" i="1" s="1"/>
  <c r="F20" i="1"/>
  <c r="F19" i="1" s="1"/>
  <c r="F15" i="1"/>
  <c r="F14" i="1" s="1"/>
  <c r="F12" i="1"/>
  <c r="F11" i="1" s="1"/>
  <c r="F8" i="1"/>
  <c r="F2" i="1" s="1"/>
  <c r="F3" i="1"/>
  <c r="F34" i="1" s="1"/>
  <c r="F24" i="1" l="1"/>
  <c r="F33" i="1" s="1"/>
</calcChain>
</file>

<file path=xl/sharedStrings.xml><?xml version="1.0" encoding="utf-8"?>
<sst xmlns="http://schemas.openxmlformats.org/spreadsheetml/2006/main" count="281" uniqueCount="163">
  <si>
    <t>Skeemi nimi</t>
  </si>
  <si>
    <t>EIS alategevuse kood</t>
  </si>
  <si>
    <t>EIS tegevus</t>
  </si>
  <si>
    <t>Eesmärk ja sisu</t>
  </si>
  <si>
    <t>Eelarve</t>
  </si>
  <si>
    <t>Tegevus on uus, jätkuv, lõppev</t>
  </si>
  <si>
    <r>
      <t xml:space="preserve">Sihtgrupp
</t>
    </r>
    <r>
      <rPr>
        <sz val="12"/>
        <color rgb="FF000000"/>
        <rFont val="Calibri (Body)"/>
      </rPr>
      <t>1. ettevõtlusest huvitatud või ettevõtlusega alustada soovivad inimesed;</t>
    </r>
    <r>
      <rPr>
        <b/>
        <sz val="14"/>
        <color rgb="FF000000"/>
        <rFont val="Calibri"/>
        <family val="2"/>
        <charset val="186"/>
        <scheme val="minor"/>
      </rPr>
      <t xml:space="preserve">
</t>
    </r>
    <r>
      <rPr>
        <sz val="9"/>
        <color rgb="FF000000"/>
        <rFont val="Calibri (Body)"/>
      </rPr>
      <t>2. ettevõtjad;
3. ettevõtjate juhid, töötajad või omanikud;
4. olemasolevad või potentsiaalsed investorid;
5. ettevõtluse edendamisega tegelevad ja ettevõtluse arengusse panustavad juriidilised isikud sh TA asutused
6. avaliku sektori organisatsioonid või nende töötajad.</t>
    </r>
  </si>
  <si>
    <t>Kasusaajate arv</t>
  </si>
  <si>
    <r>
      <t xml:space="preserve">TAIE seos
</t>
    </r>
    <r>
      <rPr>
        <b/>
        <sz val="9"/>
        <color rgb="FF000000"/>
        <rFont val="Calibri (Body)"/>
      </rPr>
      <t>1. Teadussüsteem
2. Teadmussiire
3. Ettevõtluskeskkond</t>
    </r>
  </si>
  <si>
    <t>Seos näitajaga: Tööjõu tootlikkus osakaaluna EL keskmisest</t>
  </si>
  <si>
    <t xml:space="preserve">Seos näitajaga: TA kulud erasektoris </t>
  </si>
  <si>
    <t>Seos horisontaalsete põhimõtetega: Väljaspool Harjumaad loodud SKP elaniku kohta EL 27 keskmisest</t>
  </si>
  <si>
    <t>Seos horisontaalsete põhimõtetega: Kasvuhoonegaaside netoheide CO2 ekvivalenttonnides</t>
  </si>
  <si>
    <t>Seos horisontaalsete põhimõtetega: Soolise võrdõiguslikkuse indeks</t>
  </si>
  <si>
    <t>Seos horisontaalsete põhimõtetega: Hoolivuse ja koostöömeelsuse mõõdik</t>
  </si>
  <si>
    <t>Seos horisontaalsete põhimõtetega: Ligipääsetavuse näitaja</t>
  </si>
  <si>
    <t>Märkused ja täiendused</t>
  </si>
  <si>
    <t>Vastutaja</t>
  </si>
  <si>
    <t xml:space="preserve">TAI TEGEVUSTE ARENDAMINE, RAKENDAMINE JA NÕUSTAMINE </t>
  </si>
  <si>
    <t>KOKKU</t>
  </si>
  <si>
    <t>SF Innovatsioonivõimekus, TAI suutlikkuse suurenamine (2.3.2.)</t>
  </si>
  <si>
    <t>Kokku</t>
  </si>
  <si>
    <r>
      <rPr>
        <b/>
        <sz val="11"/>
        <color rgb="FF000000"/>
        <rFont val="Calibri"/>
        <family val="2"/>
        <scheme val="minor"/>
      </rPr>
      <t>Kohalike ressursside väärindamine</t>
    </r>
    <r>
      <rPr>
        <sz val="11"/>
        <color rgb="FF000000"/>
        <rFont val="Calibri"/>
        <family val="2"/>
        <charset val="186"/>
        <scheme val="minor"/>
      </rPr>
      <t xml:space="preserve"> (töötleva tööstuse fookus)</t>
    </r>
  </si>
  <si>
    <t>F2111110 Innovatsioonivõimekus</t>
  </si>
  <si>
    <t>A03687</t>
  </si>
  <si>
    <t>Juht/ankurettevõtte ökosüsteem</t>
  </si>
  <si>
    <t>Tegevuse eesmärk on luua juhtettevõtte (ankurettevõtte) vedamisel kogu väärtusahelat hõlmav ökosüsteem, mis toetaks valdkondliku teadustegevust ning uute iduettevõtete loomet.</t>
  </si>
  <si>
    <t>uus</t>
  </si>
  <si>
    <t>1,2,3,4,5,6</t>
  </si>
  <si>
    <t>1,2,3</t>
  </si>
  <si>
    <t>Suunata Eesti ettevõtlusmaastikul tegutsevaid, globaalselt konkurentsivõimelisi ettevõtteid võtma juhtrolli mitme osapoolega ökosüsteemide loomisel ja arendamisel. EISi vedamisel luuakse ökosüsteemid/klastrid ülikoolide ja TA-asutuste juurde, kus lisaks neile omavad aktiivset rolli (ja finantseerivad) fookusklient 1, fookusklient 2, EIS, ETAg jt</t>
  </si>
  <si>
    <t>Erasektori TA-investeeringud kasvavad läbi väärtusahelate arendamise ning uute iduettevõtete loomise</t>
  </si>
  <si>
    <t xml:space="preserve">Proaktiivselt suheldakse ka väljaspool Harjumaad asuvate ettevõtetega. </t>
  </si>
  <si>
    <t>Kaudne - juhtettevõtte loodud väärtusahelate arendamine võib panustada keskkonnahoidlike tehnoloogiate arendamisele</t>
  </si>
  <si>
    <t>neutraalne</t>
  </si>
  <si>
    <t>EIS koduleht vastab WCAG 2.0 AA juurdepääsetavuse suunistele</t>
  </si>
  <si>
    <t>Uus initsiatiiv, mis võimaldab i) arendada juhtettevõtte valdkonnas väärtusahelat terviklikult; ii) kaasata tegevusse kohalikke teaduasutusi õppe- ja teadustööks; iii) toetada uute iduettevõtete teket väärtusahelas. Koostöös Startup Estonia valdkonnaga</t>
  </si>
  <si>
    <t>Mariliis Martsepp</t>
  </si>
  <si>
    <t>kõik TAIE valdkonnad</t>
  </si>
  <si>
    <t>A03132</t>
  </si>
  <si>
    <t>Tippinnovaatorite programm</t>
  </si>
  <si>
    <t>Euroopa innovatsiooni tulemustabelis Eesti tulemusse panustamine läbi selle, et ettevõtetel suurel suureneb TA-investeeringute maht, tekivad TA-koostöökohad, kasvab Eesti ettevõtete teadusmahukate toodete ja teenuste eksport.
Sisukirjeldus:
Ettevõtete strateegilise innovatsiooni juurutamise  koolitusprogramm on suunatud ambitsioonikatele ettevõtetele, kes soovivad enda ettevõttes innovatsiooni teadlikult juhtida ja saavutada seeläbi tulevikukindlus, luua kõrgema lisandväärtusega tooteid ja teenuseid ning tõsta konkurentsieelist globaalselt.
Programmis saavad 10 ambitsioonikat ettevõtet võimaluse innovatsioonivaldkonna tippekspertide- ja mentorite toel välja töötada oma tulevikukindla innovatsioonistrateegia ning luua vajalikud eeldused selle edukaks elluviimiseks (protsessid, struktuurid, kultuur, juhtimine)</t>
  </si>
  <si>
    <t>jätkuv</t>
  </si>
  <si>
    <t>2,3</t>
  </si>
  <si>
    <t>Teenuses osalenud ettevõtetel kasvatavad tööjõu tulemuslikkust ning lisandväärtust töötaja kohta</t>
  </si>
  <si>
    <t>Ettevõtetel kasvatavad teadlikkus TA tegevuste vajadusest ettevõttes ning milliseid võimalusi annab TA edendamine</t>
  </si>
  <si>
    <t xml:space="preserve">kaudne: tegevuste elluviimisel tehakse koostööd maakondlike arenduskeskustega, tagamaks paremat regionaalset katvust ning informeeritust ja ligipääsetavust teenustele igas regioonis. </t>
  </si>
  <si>
    <t>kaudne: Efekt tuleneb tehnoloogiate ja ettevõtete edulugude kajastamisest ning teemale tähelepanu pööramisest. Millest tulenevalt edeneb TAI mahukas ettevõtlus, mille kaudu endadtakse uus tulevikutehnoloogiad. Tegevustes lähtume maksimaalselt ürituste  hea tava kokkulepetga - kliimaministeeriumi lehel (konverentsid, seminarid jne): Keskkonnaministeeriumi keskkonnahoidlikud sündmused juhend 2022.pdf | 927.3 KB | pdf (https://kliimaministeerium.ee/keskkonnateadlikkus)</t>
  </si>
  <si>
    <t>Kaudne: tegevused aitavad kaasa naiste osaluse suurendamisele ettevõtluses läbi nende ettevõtlusaktiivsuse ja -teadlikkuse suurendamise ning ettevõtluspotentsiaali realiseerimise</t>
  </si>
  <si>
    <t xml:space="preserve">Kaudne: Teavitustegevustes arvestatakse eri sihtrühmade eelistatumate ja enimkasutatavate infokanalitega. </t>
  </si>
  <si>
    <t>Kaudne:  EIS koduleht vastab WCAG 2.0 AA juurdepääsetavuse suunistele. Koolitustel osalejate soovi ilmendes tagatakse ligipääsetavus füüsilisele keskkonnale, infole ja kommunikatsioonile ka nelja peamise erivajadusega (nägemis-, kuulmis-, liikumis- ja intellektipuue) inimestele.</t>
  </si>
  <si>
    <t>Jadvi Tõntson</t>
  </si>
  <si>
    <t>A03583</t>
  </si>
  <si>
    <t>Arendusnõunike tööjõukulud</t>
  </si>
  <si>
    <t>Arendusnõunike konkursi partnerid pakuvad mitterahalist toetust 150le ettevõttele. suunatud ettevõtjaid ühendavatele mittetulundusühingutele (erialaliitudele) – EIS saab konkursi kaudu partnereid, kes arendusnõunike kaasabil toetavad oma organisatsiooni kuuluvate ettevõte teadus- ja arendustegevuste ning innovatsiooni (TAI) alase teadlikkuse kasvatamist. Konkursi tulemusena määratakse käskkirja muudatusega tegevuse elluviimiseks partnerid</t>
  </si>
  <si>
    <t>2,3,5</t>
  </si>
  <si>
    <t>Mitterahalist toetust saavad ettevõtjad: 150</t>
  </si>
  <si>
    <t>2 3</t>
  </si>
  <si>
    <t>Arendusnõuniku abil suurendavad ettevõtted teadmussiiret, ettevõtted kasvatavad tööjõu tulemuslikkust ning lisandväärtust töötaja kohta</t>
  </si>
  <si>
    <t>Ettevõtetel kasvavad teadlikkus TAI tegevuste vajadusest ning milliseid võimalusi annab TA edendamine</t>
  </si>
  <si>
    <t xml:space="preserve">neutraalne:  tegevuste elluviimisel tehakse koostööd maakondlike arenduskeskustega, tagamaks paremat regionaalset katvust ning informeeritust ja ligipääsetavust teenustele igas regioonis. </t>
  </si>
  <si>
    <t>kaudne: tegevused aitavad kaasa naiste osaluse suurendamisele ettevõtluses läbi nende ettevõtlusaktiivsuse ja -teadlikkuse suurendamise ning ettevõtluspotentsiaali realiseerimise</t>
  </si>
  <si>
    <t>jätkub liitude toetamine</t>
  </si>
  <si>
    <t>Silja Elunurm</t>
  </si>
  <si>
    <t>A030400</t>
  </si>
  <si>
    <t>Erialaliitude arendusnõunike arendus</t>
  </si>
  <si>
    <t>TAIE eesmärkide saavutamise toetamine TAIE fookusvaldkondades ettevõtteid ühendavate erialaliitude ja nende liikmete TAI võimekuse ja teadlikkuse tõstmise kaudu. Tegevused on jätkuks Haridus- ja Teadusministeeriumi (HTM) poolt “Valdkondliku teadus-ja arendustegevuse tugevdamine” (RITA) programmi raames läbi viidud arendusnõunike programmile, mille käigus kaardistati erialaliitude arendussuunad ning -vajadused. Arendusnõunike tegevuse tulemusena suureneb erialaliidu liikmete seas teadus- ja arendustegevusse ning innovatsiooni panustavate ettevõtete arv ja tase. Tegevuse raames toetatakse arendusnõuniku ametikoha loomist või selle rahastamist erialaliidus, sh ametikohaga kaasnevad üldkulud. Tegevuse tulemusel saavad arendusnõunikest aktiivsed partnerid Majandus- ja Kommunikatsiooniministeeriumile (MKM) ja HTMile TAIE eesmärkide ellu viimiseks fookusvaldkondades, vahendades informatsiooni ning seisukohti ministeeriumide ja vastavate erialaliitude vahel. Viimastes paraneb teadlikkus ja seeläbi ka ligipääs erinevatele TAI võimekust, TAI-alaseid koostööprojekte ja kestlikkuse parandamist toetavatele toetustele, meetmetele ja vahenditele sh ka rahvusvahelistele rahastusvõimalustele.</t>
  </si>
  <si>
    <t>12 erialaliitu</t>
  </si>
  <si>
    <t>arendusnõunikud on partnerid sekkumise elluviimisele</t>
  </si>
  <si>
    <t>SF Innovatsioonivõimekus, TAI rolli suurendamine (2.3.1.)</t>
  </si>
  <si>
    <t>A03727</t>
  </si>
  <si>
    <t>Ettevõtte arenguprogrammi ärikonsultantide arendustegevused</t>
  </si>
  <si>
    <t>Teenuste ja toetuste info viimine klientidele. Valdkondliku kompetentsi kasvatamine. Arenguprogrammi ja tootearenduse nõustamine.</t>
  </si>
  <si>
    <t>Nõustamise läbinud ettevõtjad oskavad paremini planeerida arendustööd ning omavad suuremat edukust rahastuse taotlemisel, mistõttu on suurem tõenäosus projektide õnnestumisel, mis suurendab ettevõtete lisandväärtust ja tööjõu tootlikkust</t>
  </si>
  <si>
    <t>Nõustamise läbinud ettevõtetel on parem ettekujutus TA-projekti läbiviimisest ning paraneb tulemuslikkus</t>
  </si>
  <si>
    <t>Suhtleme proaktiivselt ka väljaspool Harjumaad asuvate ettevõtetega</t>
  </si>
  <si>
    <t>Kaudne positiivne mõju - teenuste toel arendatavad tehnoloogiad võivad vähendada KHG heidet.</t>
  </si>
  <si>
    <t>tegevused aitavad kaasa naiste osaluse suurendamisele ettevõtluses läbi nende ettevõtlusaktiivsuse ja -teadlikkuse suurendamise ning ettevõtluspotentsiaali realiseerimise</t>
  </si>
  <si>
    <t>neutraaalne</t>
  </si>
  <si>
    <t>Eero Liivandi</t>
  </si>
  <si>
    <t>A03405</t>
  </si>
  <si>
    <t>Turundustegevused_Innovatsioonivõimekus</t>
  </si>
  <si>
    <t xml:space="preserve">Luua ja tagada aktiivne edulugude, uute tehnoloogiate, erinete innovatsiooni teemade ja rahastusvõimaluste infovoog (aga ka suurüritused, blogid, podcastid, raadio- ja telesaated jne).
Teenustesse arendus, teenuste turundusmaterjalid, värbamised jne tegevused.
Innovatsiooniteemalised artiklid (vajadusel tõlkimine), Innovatsioonialased kommunikatsioonilood. koolituste, töötubade, meistriklasside, infomaterjalide, konverentside, veebiseminaride jne kohane eelinfo ja järeltegevused
 </t>
  </si>
  <si>
    <t>toetav tegevus</t>
  </si>
  <si>
    <t>Kommunikatsiooniga tutvunud ettevõtetel kasvatavad tööjõu tulemuslikkust ning lisandväärtust töötaja kohta</t>
  </si>
  <si>
    <t>KOSMOSEBÜROO</t>
  </si>
  <si>
    <t>SF Innovatsioonivõimekus, osalemine rahvusvahelistes võrgustikes ja programmides (2.3.3.)</t>
  </si>
  <si>
    <t>Digilahendused igas eluvaldkonnas</t>
  </si>
  <si>
    <t>A03611</t>
  </si>
  <si>
    <t>Software Defined Space Conference</t>
  </si>
  <si>
    <t>Software Defined Space Conference (SDSC) korraldamine 2026. aastaks.
Projektijuhtimise, turundus- ja kommunikatsioonitegevuste hankimine, ürituse toimumispaiga kohapealse tehnilise ning korraldusliku lahenduse hankimine, programmi koostamisega ning läbiviimisega seonduvad kulud.</t>
  </si>
  <si>
    <t>Jätkuv (uus hange 2026. aastal kaheks aastaks koguväärtuses 500 000 EUR)</t>
  </si>
  <si>
    <t>1,2,3,5,6</t>
  </si>
  <si>
    <t xml:space="preserve">Software Defined Space Conference registreerujate arv oli 2025. aastal ligi 200. 2026. aasta eesmärgiks on kaasata vähemalt 300 registreerujat. </t>
  </si>
  <si>
    <t>Kosmosekoostöö avab ettevõtetele uusi kontakte ja metoodikaid, mis toetavad tehnoloogilise pädevuse kasvu ning ligipääsu väärtuslikule oskusteabele.</t>
  </si>
  <si>
    <t>(Rahvusvahelise) koostööpartneri leidnud ettevõtted suurendavad TA-investeeringuid koostöös arenduspartneriga</t>
  </si>
  <si>
    <t>Suhtleme proaktiivselt ka väljaspool Harjumaad asuvate majandusüksustega.</t>
  </si>
  <si>
    <t xml:space="preserve">Kaudne positiivne mõju - kosmosetehnoloogiad ja arendused aitavad pikas perspektiivis vähendada KHG heidet. </t>
  </si>
  <si>
    <t>Tegevused aitavad kaasa naiste osaluse suurendamisele ettevõtluses läbi nende ettevõtlusaktiivsuse ja -teadlikkuse suurendamise ning ettevõtluspotentsiaali realiseerimise.</t>
  </si>
  <si>
    <t>Neutraalne</t>
  </si>
  <si>
    <t>Madis Võõras</t>
  </si>
  <si>
    <t>RAHVUSVAHELINE KOOSTÖÖ</t>
  </si>
  <si>
    <t>A03047</t>
  </si>
  <si>
    <t>Eureka SF</t>
  </si>
  <si>
    <t>Ettevõtete rahvusvahelise koostöö ja tootearenduse edenemine Eureka raames. Programmide tutvustus ja kontaktüritused</t>
  </si>
  <si>
    <t>2; 3; 4; 5</t>
  </si>
  <si>
    <t xml:space="preserve">Ettevõtetele kontaktürituste korraldamine ühiste rahvusvaheliste arendusprojektide soodustamiseks. Kontaktüritused (ITEA, teiste partnerriikide innovatsiooniagentuuridega koostöös: nt Baltic Day Hannoveri messi raames). Tegevuse alla kuuluvad ka infoseminaride korraldamine teadlikkuse tõstmiseks, nõustamised, programmi ja selle võimaluste turundus ning  EUREKA koostööorganisatsiooni töös osalemine. </t>
  </si>
  <si>
    <t>Kaudne:  EIS koduleht vastab WCAG 2.0 AA juurdepääsetavuse suunistele. Üritusel osalejate soovi ilmendes tagatakse ligipääsetavus füüsilisele keskkonnale, infole ja kommunikatsioonile ka nelja peamise erivajadusega (nägemis-, kuulmis-, liikumis- ja intellektipuue) inimestele.</t>
  </si>
  <si>
    <t>Alice Liblik</t>
  </si>
  <si>
    <t>A03262</t>
  </si>
  <si>
    <t>RV, sh EL, koostöö ja rahastus</t>
  </si>
  <si>
    <t>Rahvusvaheline TAI koostöö ja rahastus: Brüsseli esinduse käivitamine, NCPde tegevus jne</t>
  </si>
  <si>
    <t>Tegevuse alla kuuluvad EIC Acceleretor nõstamis/tugiteenused ning Brüsseli esindusega seonduvad tegevused ja kontaktvõrgustikku ülevalhoidmine. Korraldame ettevõtetele ja ettevõtlusorganisatsioonidele õppereise ja koostöökohtumisi (temaatilised üritused). Tegevuse alla kuulub ka võrgustikes osalemine (IGLO, TPE, JPN-EU jmt), EIC acceleratori  kontaktpunktide tegevus ja arenduskulud sh ürituste kulud (StartupDay ja Latitude)</t>
  </si>
  <si>
    <t>Kaudne:  EIS koduleht vastab WCAG 2.0 AA juurdepääsetavuse suunistele. Osalejate soovi ilmendes tagatakse ligipääsetavus füüsilisele keskkonnale, infole ja kommunikatsioonile ka nelja peamise erivajadusega (nägemis-, kuulmis-, liikumis- ja intellektipuue) inimestele.</t>
  </si>
  <si>
    <t>A03598</t>
  </si>
  <si>
    <t>Turundustegevused_Rahvusvaheline koostöö</t>
  </si>
  <si>
    <t>Turundustegevused</t>
  </si>
  <si>
    <t xml:space="preserve">INTELLEKTUAALNE VARA JA SERTIFITSEERIMINE </t>
  </si>
  <si>
    <t>A03036</t>
  </si>
  <si>
    <t>IO strateegia meistriklass</t>
  </si>
  <si>
    <t>Innovaatiliste ja süvatehnoloogia ettevõtete ärieesmärke toetava intellektuaalomandi strateegia välja töötamise bootcamp-stiilis meistriklass.
Sisukirjeldus:
Meistriklassis saavad innovaatilist (vähemalt antud turuniši jaoks oluliselt uus või uuendatud ja teadmusmahukat) toodet, teenust või ärimudelit arendavad ettevõtted luua nende äristrateegiat toetava või selle aluseks oleva intellektuaalomandi kaitse, jõustamise ja rakendamise/kommertsialiseerimise strateegia koos tegevuskavaga selle ellu viimiseks.</t>
  </si>
  <si>
    <t>Jätkuv</t>
  </si>
  <si>
    <t>24 aastas</t>
  </si>
  <si>
    <t>Teenuses osalenud ettevõtted kasvatavad tööjõu tulemuslikkust ning lisandväärtust töötaja kohta</t>
  </si>
  <si>
    <t xml:space="preserve">Teenus on suunatud teadmusmahukate ärimudelite konkurentsieelise kaitsmisele ja uute, teadmuspõhiste ärimudelite arendamisele, mis julgustab ettevõtteid TA-sse intensiivsemalt investeerima ning IO põhiseid TA-arendusi tegema, mis kasvatab vastavaid kulusid. </t>
  </si>
  <si>
    <t xml:space="preserve">kaudne; tegevuste elluviimisel tehakse koostööd maakondlike arenduskeskustega, tagamaks paremat regionaalset katvust ning informeeritust ja ligipääsetavust teenustele igas regioonis. </t>
  </si>
  <si>
    <t>A03039</t>
  </si>
  <si>
    <t>EIS regulatiivteenuste kontseptsioon</t>
  </si>
  <si>
    <t>Tehnoloogiasiirde valdkonna teenuste edasiarendus ja konsolideerimine teadmuse liigutamise edendamiseks Eesti ettevõtluse ökosüsteemis. 1) Tehnoloogiasiirdeeksperdi teenus ettevõtetele - tehnoloogiate innovatsiooni due diligence, IO paketeerimine ja kaitsmine, litsentseerijate otsing, tehnoloogia otsing ja sisse litsentseerimise läbirääkimiste konsultatsioonid.2) Ettevõttlusesse pöörduda või tihedamat koostööd ettevõtlussektoriga soovivate teadus- ja arendusasutuste teadlaste nõustamine tehnoloogiasiirde valdkonnas, neile ettevõtlusparnterite otsing, väärtuspakkumiste koostamise nõustamine, turusegmentide ja arendussuundade identifitseerimine</t>
  </si>
  <si>
    <t>Kõrge lisandväärtusega toodete/teenuste kommertsialiseerimis eeldus. Sertifitseeritud tooted on kõrgema lisandväärtusega</t>
  </si>
  <si>
    <t>Sertifitseerimine ja kvaliteedijuhtimine on osa arendustegevusest. Teenus toetab erasektori TA-investeeringute kasvu kaudselt</t>
  </si>
  <si>
    <t>Otsest seost ei ole.  Kasu saavad ettevõtjad, kes teevad global.state-of the art teadustegevust.</t>
  </si>
  <si>
    <t>Kaudne: kui ettevõtete arendustegevus panustab</t>
  </si>
  <si>
    <t>Luuakse teadmine peamistest nõuetest ning partneritest, kes nõuetele vastavusse viimist toetavad (teadmine + katsetused/valideerimised)</t>
  </si>
  <si>
    <t>A03038</t>
  </si>
  <si>
    <t>Teadmusmahuka ettevõtluse intensiivprogramm</t>
  </si>
  <si>
    <t>Teadmusmahukate alustavate ning teadmusmahukat toote- või teenusearendust alustavate ettevõtete arvu märgatav kasvatamine Eesti ökosüsteemis. Teadmusmahukas ettevõtlus erinev "tavapärasest" oma arendustükli kestuse ning investeeringute arenduse algfaasi suure kaalu poolest, mistõttu on klassikalised äriarenduse metoodikad nagu Lean Startup ja selle järelmid raskesti rakendatavad - prototüüpimist ja "fail fast" on lihtsalt liiga keeruline ja kallis teha enne, kui on olemas arusaam turu olemasolu jne osas. Seetõttu piloodime MIT (Massachussets Institute of Technology) justnimelt teadmusmahukate ettevõtete loomiseks kohendatud metoodika koolitamist ning selle metoodika alusel erinevate konsultatsiooniteenuste osutamist.</t>
  </si>
  <si>
    <t>1,2,3,5</t>
  </si>
  <si>
    <t>Programm suunab ettevõtteid teadmusmahukamate ärimudelite suunas, mis kasvatab TA kulude intensiivsust erasektoris</t>
  </si>
  <si>
    <t xml:space="preserve">kaudne: Metoodika tehakse kättesaadavaks ja rakendatavaks kõikides regioonides, kasvatades seal teadmusmahuka ettevõtluse mahtu. tegevuste elluviimisel tehakse koostööd maakondlike arenduskeskustega, tagamaks paremat regionaalset katvust ning informeeritust ja ligipääsetavust teenustele igas regioonis. </t>
  </si>
  <si>
    <t>INNOVAATILISED RIIGIHANKED</t>
  </si>
  <si>
    <t>SF Innovaatilised riigihanked</t>
  </si>
  <si>
    <t>F2111150 Innovaatilised riigihanked</t>
  </si>
  <si>
    <t>A03694</t>
  </si>
  <si>
    <t>Innovatsioonihanked</t>
  </si>
  <si>
    <t>Uus</t>
  </si>
  <si>
    <t>Avaliku sektori innovatsioonihangete elluviimine kasvatab innovatsiooni nõudlust erasektoris. Teadmusmahukas ja innovaatiline ettevõtlus on märgatavalt kõrgema lisandväärtusega.</t>
  </si>
  <si>
    <t>Avaliku sektori innovatsioonihangete elluviimine kasvatab innovatsiooni nõudlust erasektoris</t>
  </si>
  <si>
    <t>Sisuliselt jätkuv. Eelmisel perioodil toetasime ka projekte otse, nüüd ainult teadlikkuse tõstmine. RK meetmel on projektide arvuline mõõdik, meie meede toetab nende meedet.</t>
  </si>
  <si>
    <t>Robert Aare vastutab sisendi eest</t>
  </si>
  <si>
    <t>MUUD (TÖÖJÕUKULU JA TÖÖTAJATE ARENDAMINE)</t>
  </si>
  <si>
    <t>Tööjõukulu</t>
  </si>
  <si>
    <t xml:space="preserve">Töötajate arendamine </t>
  </si>
  <si>
    <t>A03551</t>
  </si>
  <si>
    <t>Töötajate arendamine</t>
  </si>
  <si>
    <t>tiimiliikmete spetsiifiliste oskuste arendamiseks mõeldud koolitused. Koolituseesmärgid paneb juht iga töötajaga koos aastaks paika</t>
  </si>
  <si>
    <t>Kaudsed kulud</t>
  </si>
  <si>
    <t>A03151</t>
  </si>
  <si>
    <t>A03153</t>
  </si>
  <si>
    <t>SF INNOVATSIOONIVÕIMEKUS JA INNOVAATILISED RIIGIHANKED TEGEVUSKAVA KOKKU</t>
  </si>
  <si>
    <t>KOKKU F2111110 Innovatsioonivõimekus</t>
  </si>
  <si>
    <t>KOKKU F2111150 Innovaatilised riigihanked</t>
  </si>
  <si>
    <r>
      <t>Käskkirja tegevus ja olemasolul TAIE fookusvaldkond</t>
    </r>
    <r>
      <rPr>
        <b/>
        <sz val="9"/>
        <color rgb="FF000000"/>
        <rFont val="Calibri (Body)"/>
      </rPr>
      <t xml:space="preserve">
F2111110 Innovatsioonivõimekus
F2111150 Innovaatilised riigihanked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</si>
</sst>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26" x14ac:knownFonts="1">
    <font>
      <sz val="11"/>
      <color theme="1"/>
      <name val="Calibri"/>
      <family val="2"/>
      <charset val="186"/>
      <scheme val="minor"/>
    </font>
    <font>
      <sz val="11"/>
      <color theme="1"/>
      <name val="Calibri"/>
      <family val="2"/>
      <charset val="186"/>
      <scheme val="minor"/>
    </font>
    <font>
      <b/>
      <sz val="14"/>
      <color rgb="FF000000"/>
      <name val="Calibri"/>
      <family val="2"/>
      <charset val="186"/>
      <scheme val="minor"/>
    </font>
    <font>
      <b/>
      <sz val="9"/>
      <color rgb="FF000000"/>
      <name val="Calibri (Body)"/>
    </font>
    <font>
      <b/>
      <sz val="14"/>
      <name val="Calibri"/>
      <family val="2"/>
      <charset val="186"/>
      <scheme val="minor"/>
    </font>
    <font>
      <sz val="12"/>
      <color rgb="FF000000"/>
      <name val="Calibri (Body)"/>
    </font>
    <font>
      <sz val="9"/>
      <color rgb="FF000000"/>
      <name val="Calibri (Body)"/>
    </font>
    <font>
      <sz val="11"/>
      <color rgb="FF000000"/>
      <name val="Calibri"/>
      <family val="2"/>
      <charset val="186"/>
      <scheme val="minor"/>
    </font>
    <font>
      <b/>
      <sz val="16"/>
      <color rgb="FF000000"/>
      <name val="Calibri (Body)"/>
    </font>
    <font>
      <b/>
      <sz val="20"/>
      <color rgb="FF000000"/>
      <name val="Calibri"/>
      <family val="2"/>
      <charset val="186"/>
      <scheme val="minor"/>
    </font>
    <font>
      <b/>
      <sz val="16"/>
      <color rgb="FF000000"/>
      <name val="Calibri"/>
      <family val="2"/>
      <charset val="186"/>
      <scheme val="minor"/>
    </font>
    <font>
      <sz val="11"/>
      <color rgb="FF000000"/>
      <name val="Calibri"/>
      <family val="2"/>
      <scheme val="minor"/>
    </font>
    <font>
      <b/>
      <sz val="11"/>
      <color rgb="FF000000"/>
      <name val="Calibri"/>
      <family val="2"/>
      <scheme val="minor"/>
    </font>
    <font>
      <sz val="10"/>
      <color rgb="FF000000"/>
      <name val="Calibri"/>
      <family val="2"/>
      <charset val="186"/>
      <scheme val="minor"/>
    </font>
    <font>
      <sz val="11"/>
      <name val="Calibri"/>
      <family val="2"/>
      <charset val="186"/>
      <scheme val="minor"/>
    </font>
    <font>
      <sz val="9"/>
      <color rgb="FF000000"/>
      <name val="Segoe UI"/>
      <family val="2"/>
      <charset val="186"/>
    </font>
    <font>
      <sz val="12"/>
      <name val="Calibri"/>
      <family val="2"/>
      <charset val="186"/>
      <scheme val="minor"/>
    </font>
    <font>
      <sz val="11"/>
      <color rgb="FF000000"/>
      <name val="Calibri"/>
      <family val="2"/>
      <charset val="186"/>
    </font>
    <font>
      <sz val="11"/>
      <name val="Calibri"/>
      <family val="2"/>
      <charset val="186"/>
    </font>
    <font>
      <sz val="11"/>
      <color theme="1"/>
      <name val="Calibri"/>
      <family val="2"/>
    </font>
    <font>
      <sz val="9"/>
      <color theme="1"/>
      <name val="Segoe UI"/>
      <family val="2"/>
      <charset val="186"/>
    </font>
    <font>
      <sz val="11"/>
      <color rgb="FF000000"/>
      <name val="Aptos Narrow"/>
      <family val="2"/>
    </font>
    <font>
      <sz val="11"/>
      <color rgb="FF000000"/>
      <name val="Source Sans Pro"/>
      <family val="2"/>
    </font>
    <font>
      <sz val="11"/>
      <color theme="1"/>
      <name val="Calibri"/>
      <family val="2"/>
      <charset val="186"/>
    </font>
    <font>
      <b/>
      <sz val="11"/>
      <color theme="1"/>
      <name val="Calibri"/>
      <family val="2"/>
      <scheme val="minor"/>
    </font>
    <font>
      <b/>
      <sz val="12"/>
      <color rgb="FF000000"/>
      <name val="Calibri"/>
      <family val="2"/>
      <charset val="186"/>
      <scheme val="minor"/>
    </font>
  </fonts>
  <fills count="9">
    <fill>
      <patternFill patternType="none"/>
    </fill>
    <fill>
      <patternFill patternType="gray125"/>
    </fill>
    <fill>
      <patternFill patternType="solid">
        <fgColor rgb="FF92D050"/>
        <bgColor rgb="FF000000"/>
      </patternFill>
    </fill>
    <fill>
      <patternFill patternType="solid">
        <fgColor rgb="FF0070C0"/>
        <bgColor rgb="FF000000"/>
      </patternFill>
    </fill>
    <fill>
      <patternFill patternType="solid">
        <fgColor rgb="FFE2EFDA"/>
        <bgColor rgb="FF000000"/>
      </patternFill>
    </fill>
    <fill>
      <patternFill patternType="solid">
        <fgColor rgb="FF00B0F0"/>
        <bgColor rgb="FF000000"/>
      </patternFill>
    </fill>
    <fill>
      <patternFill patternType="solid">
        <fgColor rgb="FFFFFFFF"/>
        <bgColor rgb="FF000000"/>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106">
    <xf numFmtId="0" fontId="0" fillId="0" borderId="0" xfId="0"/>
    <xf numFmtId="0" fontId="2" fillId="2" borderId="1" xfId="0" applyFont="1" applyFill="1" applyBorder="1" applyAlignment="1">
      <alignment wrapText="1"/>
    </xf>
    <xf numFmtId="0" fontId="4" fillId="2" borderId="1" xfId="0" applyFont="1" applyFill="1" applyBorder="1" applyAlignment="1">
      <alignment wrapText="1"/>
    </xf>
    <xf numFmtId="0" fontId="2" fillId="2" borderId="1" xfId="0" applyFont="1" applyFill="1" applyBorder="1" applyAlignment="1">
      <alignment horizontal="left" wrapText="1"/>
    </xf>
    <xf numFmtId="0" fontId="4" fillId="2" borderId="1" xfId="0" applyFont="1" applyFill="1" applyBorder="1" applyAlignment="1">
      <alignment horizontal="left" wrapText="1"/>
    </xf>
    <xf numFmtId="0" fontId="2" fillId="3" borderId="2" xfId="0" applyFont="1" applyFill="1" applyBorder="1" applyAlignment="1">
      <alignment wrapText="1"/>
    </xf>
    <xf numFmtId="0" fontId="7" fillId="0" borderId="3" xfId="0" applyFont="1" applyBorder="1"/>
    <xf numFmtId="0" fontId="7" fillId="0" borderId="0" xfId="0" applyFont="1"/>
    <xf numFmtId="0" fontId="8" fillId="4" borderId="4" xfId="0" applyFont="1" applyFill="1" applyBorder="1" applyAlignment="1">
      <alignment horizontal="center" wrapText="1"/>
    </xf>
    <xf numFmtId="0" fontId="8" fillId="4" borderId="5" xfId="0" applyFont="1" applyFill="1" applyBorder="1" applyAlignment="1">
      <alignment horizontal="center" wrapText="1"/>
    </xf>
    <xf numFmtId="0" fontId="8" fillId="4" borderId="6" xfId="0" applyFont="1" applyFill="1" applyBorder="1" applyAlignment="1">
      <alignment horizontal="center" wrapText="1"/>
    </xf>
    <xf numFmtId="0" fontId="9" fillId="4" borderId="7" xfId="0" applyFont="1" applyFill="1" applyBorder="1" applyAlignment="1">
      <alignment horizontal="right" wrapText="1"/>
    </xf>
    <xf numFmtId="0" fontId="9" fillId="4" borderId="6" xfId="0" applyFont="1" applyFill="1" applyBorder="1" applyAlignment="1">
      <alignment horizontal="right" wrapText="1"/>
    </xf>
    <xf numFmtId="165" fontId="9" fillId="4" borderId="8" xfId="1" applyNumberFormat="1" applyFont="1" applyFill="1" applyBorder="1" applyAlignment="1">
      <alignment horizontal="right" wrapText="1"/>
    </xf>
    <xf numFmtId="0" fontId="9" fillId="4" borderId="7" xfId="0" applyFont="1" applyFill="1" applyBorder="1" applyAlignment="1">
      <alignment horizontal="center" wrapText="1"/>
    </xf>
    <xf numFmtId="0" fontId="9" fillId="4" borderId="5" xfId="0" applyFont="1" applyFill="1" applyBorder="1" applyAlignment="1">
      <alignment horizontal="center" wrapText="1"/>
    </xf>
    <xf numFmtId="0" fontId="0" fillId="0" borderId="1" xfId="0" applyBorder="1"/>
    <xf numFmtId="0" fontId="10" fillId="5" borderId="2" xfId="0" applyFont="1" applyFill="1" applyBorder="1" applyAlignment="1">
      <alignment horizontal="left" wrapText="1"/>
    </xf>
    <xf numFmtId="0" fontId="10" fillId="5" borderId="9" xfId="0" applyFont="1" applyFill="1" applyBorder="1" applyAlignment="1">
      <alignment horizontal="left" wrapText="1"/>
    </xf>
    <xf numFmtId="0" fontId="10" fillId="5" borderId="10" xfId="0" applyFont="1" applyFill="1" applyBorder="1" applyAlignment="1">
      <alignment horizontal="left" wrapText="1"/>
    </xf>
    <xf numFmtId="0" fontId="10" fillId="5" borderId="2" xfId="0" applyFont="1" applyFill="1" applyBorder="1" applyAlignment="1">
      <alignment horizontal="right" wrapText="1"/>
    </xf>
    <xf numFmtId="0" fontId="10" fillId="5" borderId="10" xfId="0" applyFont="1" applyFill="1" applyBorder="1" applyAlignment="1">
      <alignment horizontal="right" wrapText="1"/>
    </xf>
    <xf numFmtId="3" fontId="10" fillId="5" borderId="1" xfId="0" applyNumberFormat="1" applyFont="1" applyFill="1" applyBorder="1" applyAlignment="1">
      <alignment wrapText="1"/>
    </xf>
    <xf numFmtId="0" fontId="10" fillId="5" borderId="1" xfId="0" applyFont="1" applyFill="1" applyBorder="1" applyAlignment="1">
      <alignment wrapText="1"/>
    </xf>
    <xf numFmtId="0" fontId="10" fillId="5" borderId="1" xfId="0" applyFont="1" applyFill="1" applyBorder="1" applyAlignment="1">
      <alignment horizontal="left" wrapText="1"/>
    </xf>
    <xf numFmtId="0" fontId="10" fillId="5" borderId="2" xfId="0" applyFont="1" applyFill="1" applyBorder="1" applyAlignment="1">
      <alignment horizontal="left" wrapText="1"/>
    </xf>
    <xf numFmtId="0" fontId="0" fillId="0" borderId="3" xfId="0" applyBorder="1"/>
    <xf numFmtId="0" fontId="11" fillId="0" borderId="1" xfId="0" applyFont="1" applyBorder="1" applyAlignment="1">
      <alignment horizontal="left" vertical="center" wrapText="1"/>
    </xf>
    <xf numFmtId="0" fontId="7" fillId="0" borderId="1" xfId="0" applyFont="1" applyBorder="1" applyAlignment="1">
      <alignment horizontal="left" wrapText="1"/>
    </xf>
    <xf numFmtId="0" fontId="7" fillId="6" borderId="1" xfId="0" applyFont="1" applyFill="1" applyBorder="1" applyAlignment="1">
      <alignment wrapText="1"/>
    </xf>
    <xf numFmtId="3" fontId="7" fillId="0" borderId="1" xfId="0" applyNumberFormat="1" applyFont="1" applyBorder="1" applyAlignment="1">
      <alignment wrapText="1"/>
    </xf>
    <xf numFmtId="0" fontId="7" fillId="0" borderId="1" xfId="0" applyFont="1" applyBorder="1" applyAlignment="1">
      <alignment wrapText="1"/>
    </xf>
    <xf numFmtId="0" fontId="7" fillId="0" borderId="1" xfId="0" applyFont="1" applyBorder="1" applyAlignment="1">
      <alignment horizontal="right" wrapText="1"/>
    </xf>
    <xf numFmtId="0" fontId="13" fillId="0" borderId="1" xfId="0" applyFont="1" applyBorder="1" applyAlignment="1">
      <alignment horizontal="left" wrapText="1"/>
    </xf>
    <xf numFmtId="0" fontId="7" fillId="0" borderId="2" xfId="0" applyFont="1" applyBorder="1" applyAlignment="1">
      <alignment horizontal="left" wrapText="1"/>
    </xf>
    <xf numFmtId="0" fontId="7" fillId="0" borderId="1" xfId="0" applyFont="1" applyBorder="1" applyAlignment="1">
      <alignment horizontal="left" vertical="center" wrapText="1"/>
    </xf>
    <xf numFmtId="0" fontId="0" fillId="0" borderId="11" xfId="0" applyBorder="1" applyAlignment="1">
      <alignment wrapText="1"/>
    </xf>
    <xf numFmtId="0" fontId="0" fillId="0" borderId="12" xfId="0" applyBorder="1" applyAlignment="1">
      <alignment wrapText="1"/>
    </xf>
    <xf numFmtId="0" fontId="14" fillId="0" borderId="11" xfId="0" applyFont="1" applyBorder="1" applyAlignment="1">
      <alignment wrapText="1"/>
    </xf>
    <xf numFmtId="3" fontId="7" fillId="7" borderId="1" xfId="0" applyNumberFormat="1" applyFont="1" applyFill="1" applyBorder="1" applyAlignment="1">
      <alignment wrapText="1"/>
    </xf>
    <xf numFmtId="0" fontId="14" fillId="0" borderId="1" xfId="0" applyFont="1" applyBorder="1" applyAlignment="1">
      <alignment horizontal="right" wrapText="1"/>
    </xf>
    <xf numFmtId="0" fontId="14" fillId="0" borderId="1" xfId="0" applyFont="1" applyBorder="1" applyAlignment="1">
      <alignment wrapText="1"/>
    </xf>
    <xf numFmtId="0" fontId="7" fillId="0" borderId="2" xfId="0" applyFont="1" applyBorder="1" applyAlignment="1">
      <alignment wrapText="1"/>
    </xf>
    <xf numFmtId="0" fontId="15" fillId="0" borderId="3" xfId="0" applyFont="1" applyBorder="1" applyAlignment="1">
      <alignment wrapText="1"/>
    </xf>
    <xf numFmtId="0" fontId="16" fillId="0" borderId="0" xfId="0" applyFont="1"/>
    <xf numFmtId="0" fontId="7" fillId="0" borderId="10" xfId="0" applyFont="1" applyBorder="1" applyAlignment="1">
      <alignment horizontal="left" wrapText="1"/>
    </xf>
    <xf numFmtId="0" fontId="7" fillId="6" borderId="2" xfId="0" applyFont="1" applyFill="1" applyBorder="1" applyAlignment="1">
      <alignment wrapText="1"/>
    </xf>
    <xf numFmtId="0" fontId="7" fillId="0" borderId="11" xfId="0" applyFont="1" applyBorder="1" applyAlignment="1">
      <alignment wrapText="1"/>
    </xf>
    <xf numFmtId="0" fontId="17" fillId="0" borderId="11" xfId="0" applyFont="1" applyBorder="1" applyAlignment="1">
      <alignment wrapText="1"/>
    </xf>
    <xf numFmtId="0" fontId="18" fillId="0" borderId="11" xfId="0" applyFont="1" applyBorder="1" applyAlignment="1">
      <alignment wrapText="1"/>
    </xf>
    <xf numFmtId="0" fontId="19" fillId="0" borderId="11" xfId="0" applyFont="1" applyBorder="1" applyAlignment="1">
      <alignment wrapText="1"/>
    </xf>
    <xf numFmtId="0" fontId="20" fillId="0" borderId="12" xfId="0" applyFont="1" applyBorder="1"/>
    <xf numFmtId="0" fontId="7" fillId="0" borderId="13" xfId="0" applyFont="1" applyBorder="1" applyAlignment="1">
      <alignment horizontal="left" vertical="center" wrapText="1"/>
    </xf>
    <xf numFmtId="0" fontId="7" fillId="0" borderId="14" xfId="0" applyFont="1" applyBorder="1" applyAlignment="1">
      <alignment horizontal="left" wrapText="1"/>
    </xf>
    <xf numFmtId="0" fontId="0" fillId="0" borderId="1" xfId="0" applyBorder="1" applyAlignment="1">
      <alignment wrapText="1"/>
    </xf>
    <xf numFmtId="0" fontId="18" fillId="0" borderId="1" xfId="0" applyFont="1" applyBorder="1" applyAlignment="1">
      <alignment wrapText="1"/>
    </xf>
    <xf numFmtId="0" fontId="19" fillId="0" borderId="1" xfId="0" applyFont="1" applyBorder="1" applyAlignment="1">
      <alignment wrapText="1"/>
    </xf>
    <xf numFmtId="165" fontId="9" fillId="4" borderId="8" xfId="1" applyNumberFormat="1" applyFont="1" applyFill="1" applyBorder="1" applyAlignment="1">
      <alignment wrapText="1"/>
    </xf>
    <xf numFmtId="0" fontId="0" fillId="0" borderId="9" xfId="0" applyBorder="1"/>
    <xf numFmtId="0" fontId="10" fillId="5" borderId="2" xfId="0" applyFont="1" applyFill="1" applyBorder="1" applyAlignment="1">
      <alignment wrapText="1"/>
    </xf>
    <xf numFmtId="0" fontId="7" fillId="0" borderId="15" xfId="0" applyFont="1" applyBorder="1" applyAlignment="1">
      <alignment horizontal="left" wrapText="1"/>
    </xf>
    <xf numFmtId="3" fontId="7" fillId="7" borderId="15" xfId="0" applyNumberFormat="1" applyFont="1" applyFill="1" applyBorder="1" applyAlignment="1">
      <alignment horizontal="right" wrapText="1"/>
    </xf>
    <xf numFmtId="0" fontId="13" fillId="6" borderId="15" xfId="0" applyFont="1" applyFill="1" applyBorder="1" applyAlignment="1">
      <alignment horizontal="left" wrapText="1"/>
    </xf>
    <xf numFmtId="0" fontId="7" fillId="6" borderId="15" xfId="0" applyFont="1" applyFill="1" applyBorder="1" applyAlignment="1">
      <alignment horizontal="left" wrapText="1"/>
    </xf>
    <xf numFmtId="0" fontId="13" fillId="0" borderId="15" xfId="0" applyFont="1" applyBorder="1" applyAlignment="1">
      <alignment horizontal="left" wrapText="1"/>
    </xf>
    <xf numFmtId="0" fontId="7" fillId="6" borderId="16" xfId="0" applyFont="1" applyFill="1" applyBorder="1" applyAlignment="1">
      <alignment horizontal="left" wrapText="1"/>
    </xf>
    <xf numFmtId="0" fontId="10" fillId="5" borderId="17" xfId="0" applyFont="1" applyFill="1" applyBorder="1" applyAlignment="1">
      <alignment wrapText="1"/>
    </xf>
    <xf numFmtId="0" fontId="0" fillId="8" borderId="17" xfId="0" applyFill="1" applyBorder="1" applyAlignment="1" applyProtection="1">
      <alignment wrapText="1"/>
      <protection locked="0"/>
    </xf>
    <xf numFmtId="3" fontId="10" fillId="5" borderId="17" xfId="0" applyNumberFormat="1" applyFont="1" applyFill="1" applyBorder="1" applyAlignment="1">
      <alignment wrapText="1"/>
    </xf>
    <xf numFmtId="0" fontId="0" fillId="8" borderId="18" xfId="0" applyFill="1" applyBorder="1" applyAlignment="1" applyProtection="1">
      <alignment wrapText="1"/>
      <protection locked="0"/>
    </xf>
    <xf numFmtId="0" fontId="0" fillId="0" borderId="3" xfId="0" applyBorder="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1" xfId="0" applyBorder="1" applyAlignment="1">
      <alignment horizontal="right" wrapText="1"/>
    </xf>
    <xf numFmtId="0" fontId="17" fillId="0" borderId="1" xfId="0" applyFont="1" applyBorder="1" applyAlignment="1">
      <alignment wrapText="1"/>
    </xf>
    <xf numFmtId="165" fontId="7" fillId="0" borderId="1" xfId="1" applyNumberFormat="1" applyFont="1" applyBorder="1" applyAlignment="1">
      <alignment wrapText="1"/>
    </xf>
    <xf numFmtId="0" fontId="7" fillId="0" borderId="1" xfId="0" applyFont="1" applyBorder="1" applyAlignment="1">
      <alignment horizontal="center" wrapText="1"/>
    </xf>
    <xf numFmtId="0" fontId="0" fillId="0" borderId="11" xfId="0" applyBorder="1" applyAlignment="1">
      <alignment horizontal="right" wrapText="1"/>
    </xf>
    <xf numFmtId="0" fontId="21" fillId="0" borderId="1" xfId="0" applyFont="1" applyBorder="1" applyAlignment="1">
      <alignment horizontal="left" wrapText="1"/>
    </xf>
    <xf numFmtId="0" fontId="22" fillId="0" borderId="1" xfId="0" applyFont="1" applyBorder="1" applyAlignment="1">
      <alignment wrapText="1"/>
    </xf>
    <xf numFmtId="3" fontId="7" fillId="6" borderId="1" xfId="0" applyNumberFormat="1" applyFont="1" applyFill="1" applyBorder="1" applyAlignment="1">
      <alignment wrapText="1"/>
    </xf>
    <xf numFmtId="0" fontId="13" fillId="6" borderId="1" xfId="0" applyFont="1" applyFill="1" applyBorder="1" applyAlignment="1">
      <alignment horizontal="left" wrapText="1"/>
    </xf>
    <xf numFmtId="0" fontId="23" fillId="0" borderId="1" xfId="0" applyFont="1" applyBorder="1" applyAlignment="1">
      <alignment wrapText="1"/>
    </xf>
    <xf numFmtId="0" fontId="24" fillId="0" borderId="1" xfId="0" applyFont="1" applyBorder="1" applyAlignment="1">
      <alignment wrapText="1"/>
    </xf>
    <xf numFmtId="0" fontId="7" fillId="6" borderId="19" xfId="0" applyFont="1" applyFill="1" applyBorder="1" applyAlignment="1">
      <alignment horizontal="center" vertical="center" wrapText="1"/>
    </xf>
    <xf numFmtId="0" fontId="7" fillId="0" borderId="2" xfId="0" applyFont="1" applyBorder="1" applyAlignment="1">
      <alignment horizontal="left" wrapText="1"/>
    </xf>
    <xf numFmtId="0" fontId="7" fillId="0" borderId="9" xfId="0" applyFont="1" applyBorder="1" applyAlignment="1">
      <alignment horizontal="left" wrapText="1"/>
    </xf>
    <xf numFmtId="0" fontId="7" fillId="0" borderId="10" xfId="0" applyFont="1" applyBorder="1" applyAlignment="1">
      <alignment horizontal="left" wrapText="1"/>
    </xf>
    <xf numFmtId="165" fontId="7" fillId="7" borderId="1" xfId="1" applyNumberFormat="1" applyFont="1" applyFill="1" applyBorder="1"/>
    <xf numFmtId="165" fontId="7" fillId="7" borderId="19" xfId="1" applyNumberFormat="1" applyFont="1" applyFill="1" applyBorder="1" applyAlignment="1">
      <alignment horizontal="center" vertical="center"/>
    </xf>
    <xf numFmtId="0" fontId="7" fillId="7" borderId="3" xfId="0" applyFont="1" applyFill="1" applyBorder="1" applyAlignment="1">
      <alignment horizontal="center"/>
    </xf>
    <xf numFmtId="0" fontId="7" fillId="7" borderId="0" xfId="0" applyFont="1" applyFill="1" applyAlignment="1">
      <alignment horizontal="center"/>
    </xf>
    <xf numFmtId="0" fontId="7" fillId="7" borderId="20" xfId="0" applyFont="1" applyFill="1" applyBorder="1" applyAlignment="1">
      <alignment horizontal="center"/>
    </xf>
    <xf numFmtId="0" fontId="7" fillId="7" borderId="2" xfId="0" applyFont="1" applyFill="1" applyBorder="1" applyAlignment="1">
      <alignment horizontal="center" vertical="center"/>
    </xf>
    <xf numFmtId="0" fontId="7" fillId="6" borderId="17" xfId="0" applyFont="1" applyFill="1" applyBorder="1" applyAlignment="1">
      <alignment horizontal="center" vertical="center" wrapText="1"/>
    </xf>
    <xf numFmtId="165" fontId="7" fillId="7" borderId="17" xfId="1" applyNumberFormat="1" applyFont="1" applyFill="1" applyBorder="1" applyAlignment="1">
      <alignment horizontal="center" vertical="center"/>
    </xf>
    <xf numFmtId="0" fontId="7" fillId="6" borderId="15" xfId="0" applyFont="1" applyFill="1" applyBorder="1" applyAlignment="1">
      <alignment horizontal="center" vertical="center" wrapText="1"/>
    </xf>
    <xf numFmtId="0" fontId="7" fillId="0" borderId="15" xfId="0" applyFont="1" applyBorder="1" applyAlignment="1">
      <alignment vertical="center" wrapText="1"/>
    </xf>
    <xf numFmtId="0" fontId="0" fillId="0" borderId="15" xfId="0" applyBorder="1" applyAlignment="1">
      <alignment horizontal="center" vertical="center"/>
    </xf>
    <xf numFmtId="0" fontId="7" fillId="0" borderId="21" xfId="0" applyFont="1" applyBorder="1" applyAlignment="1">
      <alignment horizontal="center" vertical="center" wrapText="1"/>
    </xf>
    <xf numFmtId="165" fontId="0" fillId="0" borderId="1" xfId="1" applyNumberFormat="1" applyFont="1" applyBorder="1"/>
    <xf numFmtId="0" fontId="0" fillId="0" borderId="22" xfId="0" applyBorder="1" applyAlignment="1">
      <alignment horizontal="center" vertical="center"/>
    </xf>
    <xf numFmtId="0" fontId="7" fillId="0" borderId="22" xfId="0" applyFont="1" applyBorder="1" applyAlignment="1">
      <alignment horizontal="center" vertical="center" wrapText="1"/>
    </xf>
    <xf numFmtId="0" fontId="25" fillId="4" borderId="7" xfId="0" applyFont="1" applyFill="1" applyBorder="1" applyAlignment="1">
      <alignment horizontal="right" wrapText="1"/>
    </xf>
    <xf numFmtId="165" fontId="25" fillId="4" borderId="8" xfId="1" applyNumberFormat="1" applyFont="1" applyFill="1" applyBorder="1" applyAlignment="1">
      <alignment wrapText="1"/>
    </xf>
    <xf numFmtId="0" fontId="0" fillId="0" borderId="0" xfId="0"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33687-BB89-A746-941E-7F3618764FF4}">
  <dimension ref="A1:DCA39"/>
  <sheetViews>
    <sheetView showGridLines="0" tabSelected="1" zoomScale="90" zoomScaleNormal="100" workbookViewId="0">
      <pane ySplit="1" topLeftCell="A2" activePane="bottomLeft" state="frozen"/>
      <selection pane="bottomLeft" activeCell="A4" sqref="A4"/>
    </sheetView>
  </sheetViews>
  <sheetFormatPr baseColWidth="10" defaultColWidth="8.83203125" defaultRowHeight="15" x14ac:dyDescent="0.2"/>
  <cols>
    <col min="1" max="1" width="73.33203125" customWidth="1"/>
    <col min="2" max="2" width="24.33203125" customWidth="1"/>
    <col min="3" max="3" width="23" customWidth="1"/>
    <col min="4" max="4" width="34.33203125" customWidth="1"/>
    <col min="5" max="5" width="65.83203125" customWidth="1"/>
    <col min="6" max="6" width="28.33203125" customWidth="1"/>
    <col min="7" max="7" width="18.1640625" customWidth="1"/>
    <col min="8" max="8" width="63.83203125" bestFit="1" customWidth="1"/>
    <col min="9" max="9" width="65.83203125" customWidth="1"/>
    <col min="10" max="10" width="16" bestFit="1" customWidth="1"/>
    <col min="11" max="11" width="65.1640625" customWidth="1"/>
    <col min="12" max="12" width="58.5" bestFit="1" customWidth="1"/>
    <col min="13" max="13" width="56.6640625" bestFit="1" customWidth="1"/>
    <col min="14" max="14" width="100.1640625" bestFit="1" customWidth="1"/>
    <col min="15" max="15" width="27.6640625" customWidth="1"/>
    <col min="16" max="16" width="25" customWidth="1"/>
    <col min="17" max="17" width="32.6640625" customWidth="1"/>
    <col min="18" max="18" width="50.33203125" customWidth="1"/>
    <col min="19" max="19" width="10.1640625" customWidth="1"/>
  </cols>
  <sheetData>
    <row r="1" spans="1:2783" ht="121" thickBot="1" x14ac:dyDescent="0.3">
      <c r="A1" s="1" t="s">
        <v>162</v>
      </c>
      <c r="B1" s="1" t="s">
        <v>0</v>
      </c>
      <c r="C1" s="1" t="s">
        <v>1</v>
      </c>
      <c r="D1" s="1" t="s">
        <v>2</v>
      </c>
      <c r="E1" s="1" t="s">
        <v>3</v>
      </c>
      <c r="F1" s="1" t="s">
        <v>4</v>
      </c>
      <c r="G1" s="2" t="s">
        <v>5</v>
      </c>
      <c r="H1" s="3" t="s">
        <v>6</v>
      </c>
      <c r="I1" s="4" t="s">
        <v>7</v>
      </c>
      <c r="J1" s="1" t="s">
        <v>8</v>
      </c>
      <c r="K1" s="1" t="s">
        <v>9</v>
      </c>
      <c r="L1" s="1" t="s">
        <v>10</v>
      </c>
      <c r="M1" s="1" t="s">
        <v>11</v>
      </c>
      <c r="N1" s="1" t="s">
        <v>12</v>
      </c>
      <c r="O1" s="1" t="s">
        <v>13</v>
      </c>
      <c r="P1" s="1" t="s">
        <v>14</v>
      </c>
      <c r="Q1" s="1" t="s">
        <v>15</v>
      </c>
      <c r="R1" s="1" t="s">
        <v>16</v>
      </c>
      <c r="S1" s="5" t="s">
        <v>17</v>
      </c>
      <c r="T1" s="6"/>
      <c r="U1" s="7"/>
    </row>
    <row r="2" spans="1:2783" s="16" customFormat="1" ht="27" customHeight="1" thickBot="1" x14ac:dyDescent="0.35">
      <c r="A2" s="8" t="s">
        <v>18</v>
      </c>
      <c r="B2" s="9"/>
      <c r="C2" s="10"/>
      <c r="D2" s="11" t="s">
        <v>19</v>
      </c>
      <c r="E2" s="12"/>
      <c r="F2" s="13">
        <f>F3+F8</f>
        <v>827307</v>
      </c>
      <c r="G2" s="14"/>
      <c r="H2" s="15"/>
      <c r="I2" s="15"/>
      <c r="J2" s="15"/>
      <c r="K2" s="15"/>
      <c r="L2" s="15"/>
      <c r="M2" s="15"/>
      <c r="N2" s="15"/>
      <c r="O2" s="15"/>
      <c r="P2" s="15"/>
      <c r="Q2" s="15"/>
      <c r="R2" s="15"/>
      <c r="S2" s="15"/>
      <c r="T2" s="6"/>
      <c r="U2" s="7"/>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row>
    <row r="3" spans="1:2783" ht="27" customHeight="1" x14ac:dyDescent="0.25">
      <c r="A3" s="17" t="s">
        <v>20</v>
      </c>
      <c r="B3" s="18"/>
      <c r="C3" s="19"/>
      <c r="D3" s="20" t="s">
        <v>21</v>
      </c>
      <c r="E3" s="21"/>
      <c r="F3" s="22">
        <f>SUM(F4:F7)</f>
        <v>759307</v>
      </c>
      <c r="G3" s="23"/>
      <c r="H3" s="23"/>
      <c r="I3" s="23"/>
      <c r="J3" s="23"/>
      <c r="K3" s="24"/>
      <c r="L3" s="24"/>
      <c r="M3" s="24"/>
      <c r="N3" s="24"/>
      <c r="O3" s="24"/>
      <c r="P3" s="24"/>
      <c r="Q3" s="24"/>
      <c r="R3" s="25"/>
      <c r="S3" s="25"/>
      <c r="T3" s="26"/>
    </row>
    <row r="4" spans="1:2783" ht="80" x14ac:dyDescent="0.2">
      <c r="A4" s="27" t="s">
        <v>22</v>
      </c>
      <c r="B4" s="28" t="s">
        <v>23</v>
      </c>
      <c r="C4" s="28" t="s">
        <v>24</v>
      </c>
      <c r="D4" s="29" t="s">
        <v>25</v>
      </c>
      <c r="E4" s="29" t="s">
        <v>26</v>
      </c>
      <c r="F4" s="30">
        <v>300000</v>
      </c>
      <c r="G4" s="31" t="s">
        <v>27</v>
      </c>
      <c r="H4" s="32" t="s">
        <v>28</v>
      </c>
      <c r="I4" s="32">
        <v>2</v>
      </c>
      <c r="J4" s="31" t="s">
        <v>29</v>
      </c>
      <c r="K4" s="28" t="s">
        <v>30</v>
      </c>
      <c r="L4" s="28" t="s">
        <v>31</v>
      </c>
      <c r="M4" s="33" t="s">
        <v>32</v>
      </c>
      <c r="N4" s="28" t="s">
        <v>33</v>
      </c>
      <c r="O4" s="28" t="s">
        <v>34</v>
      </c>
      <c r="P4" s="28" t="s">
        <v>34</v>
      </c>
      <c r="Q4" s="28" t="s">
        <v>35</v>
      </c>
      <c r="R4" s="34" t="s">
        <v>36</v>
      </c>
      <c r="S4" s="34" t="s">
        <v>37</v>
      </c>
      <c r="T4" s="6"/>
      <c r="U4" s="7"/>
    </row>
    <row r="5" spans="1:2783" ht="192" x14ac:dyDescent="0.2">
      <c r="A5" s="35" t="s">
        <v>38</v>
      </c>
      <c r="B5" s="28" t="s">
        <v>23</v>
      </c>
      <c r="C5" s="28" t="s">
        <v>39</v>
      </c>
      <c r="D5" s="29" t="s">
        <v>40</v>
      </c>
      <c r="E5" s="29" t="s">
        <v>41</v>
      </c>
      <c r="F5" s="30">
        <v>227757</v>
      </c>
      <c r="G5" s="31" t="s">
        <v>42</v>
      </c>
      <c r="H5" s="32" t="s">
        <v>29</v>
      </c>
      <c r="I5" s="32">
        <v>10</v>
      </c>
      <c r="J5" s="31" t="s">
        <v>43</v>
      </c>
      <c r="K5" s="36" t="s">
        <v>44</v>
      </c>
      <c r="L5" s="36" t="s">
        <v>45</v>
      </c>
      <c r="M5" s="36" t="s">
        <v>46</v>
      </c>
      <c r="N5" s="36" t="s">
        <v>47</v>
      </c>
      <c r="O5" s="36" t="s">
        <v>48</v>
      </c>
      <c r="P5" s="36" t="s">
        <v>49</v>
      </c>
      <c r="Q5" s="36" t="s">
        <v>50</v>
      </c>
      <c r="R5" s="37"/>
      <c r="S5" s="34" t="s">
        <v>51</v>
      </c>
      <c r="T5" s="6"/>
      <c r="U5" s="7"/>
    </row>
    <row r="6" spans="1:2783" ht="138.75" customHeight="1" x14ac:dyDescent="0.2">
      <c r="A6" s="31" t="s">
        <v>38</v>
      </c>
      <c r="B6" s="28" t="s">
        <v>23</v>
      </c>
      <c r="C6" s="31" t="s">
        <v>52</v>
      </c>
      <c r="D6" s="31" t="s">
        <v>53</v>
      </c>
      <c r="E6" s="38" t="s">
        <v>54</v>
      </c>
      <c r="F6" s="39">
        <v>191550</v>
      </c>
      <c r="G6" s="31" t="s">
        <v>42</v>
      </c>
      <c r="H6" s="32" t="s">
        <v>55</v>
      </c>
      <c r="I6" s="40" t="s">
        <v>56</v>
      </c>
      <c r="J6" s="31" t="s">
        <v>57</v>
      </c>
      <c r="K6" s="31" t="s">
        <v>58</v>
      </c>
      <c r="L6" s="31" t="s">
        <v>59</v>
      </c>
      <c r="M6" s="31" t="s">
        <v>60</v>
      </c>
      <c r="N6" s="41" t="s">
        <v>47</v>
      </c>
      <c r="O6" s="41" t="s">
        <v>61</v>
      </c>
      <c r="P6" s="41" t="s">
        <v>49</v>
      </c>
      <c r="Q6" s="31" t="s">
        <v>50</v>
      </c>
      <c r="R6" s="42" t="s">
        <v>62</v>
      </c>
      <c r="S6" s="42" t="s">
        <v>63</v>
      </c>
      <c r="T6" s="43"/>
      <c r="U6" s="44"/>
    </row>
    <row r="7" spans="1:2783" ht="256" x14ac:dyDescent="0.2">
      <c r="A7" s="31" t="s">
        <v>38</v>
      </c>
      <c r="B7" s="28" t="s">
        <v>23</v>
      </c>
      <c r="C7" s="45" t="s">
        <v>64</v>
      </c>
      <c r="D7" s="46" t="s">
        <v>65</v>
      </c>
      <c r="E7" s="47" t="s">
        <v>66</v>
      </c>
      <c r="F7" s="30">
        <v>40000</v>
      </c>
      <c r="G7" s="31" t="s">
        <v>42</v>
      </c>
      <c r="H7" s="32">
        <v>5</v>
      </c>
      <c r="I7" s="32" t="s">
        <v>67</v>
      </c>
      <c r="J7" s="48" t="s">
        <v>57</v>
      </c>
      <c r="K7" s="36" t="s">
        <v>58</v>
      </c>
      <c r="L7" s="48" t="s">
        <v>59</v>
      </c>
      <c r="M7" s="48" t="s">
        <v>60</v>
      </c>
      <c r="N7" s="38" t="s">
        <v>47</v>
      </c>
      <c r="O7" s="49" t="s">
        <v>61</v>
      </c>
      <c r="P7" s="49" t="s">
        <v>49</v>
      </c>
      <c r="Q7" s="50" t="s">
        <v>50</v>
      </c>
      <c r="R7" s="51" t="s">
        <v>68</v>
      </c>
      <c r="S7" s="42" t="s">
        <v>63</v>
      </c>
      <c r="T7" s="6"/>
      <c r="U7" s="7"/>
    </row>
    <row r="8" spans="1:2783" ht="21" x14ac:dyDescent="0.25">
      <c r="A8" s="17" t="s">
        <v>69</v>
      </c>
      <c r="B8" s="18"/>
      <c r="C8" s="19"/>
      <c r="D8" s="20" t="s">
        <v>21</v>
      </c>
      <c r="E8" s="21"/>
      <c r="F8" s="22">
        <f>SUM(F9:F10)</f>
        <v>68000</v>
      </c>
      <c r="G8" s="23"/>
      <c r="H8" s="23"/>
      <c r="I8" s="23"/>
      <c r="J8" s="23"/>
      <c r="K8" s="24"/>
      <c r="L8" s="24"/>
      <c r="M8" s="24"/>
      <c r="N8" s="24"/>
      <c r="O8" s="24"/>
      <c r="P8" s="24"/>
      <c r="Q8" s="24"/>
      <c r="R8" s="25"/>
      <c r="S8" s="25"/>
      <c r="T8" s="6"/>
      <c r="U8" s="7"/>
    </row>
    <row r="9" spans="1:2783" ht="75" x14ac:dyDescent="0.2">
      <c r="A9" s="35" t="s">
        <v>38</v>
      </c>
      <c r="B9" s="28" t="s">
        <v>23</v>
      </c>
      <c r="C9" s="28" t="s">
        <v>70</v>
      </c>
      <c r="D9" s="29" t="s">
        <v>71</v>
      </c>
      <c r="E9" s="29" t="s">
        <v>72</v>
      </c>
      <c r="F9" s="30">
        <v>18000</v>
      </c>
      <c r="G9" s="31" t="s">
        <v>42</v>
      </c>
      <c r="H9" s="32" t="s">
        <v>55</v>
      </c>
      <c r="I9" s="32"/>
      <c r="J9" s="31"/>
      <c r="K9" s="33" t="s">
        <v>73</v>
      </c>
      <c r="L9" s="33" t="s">
        <v>74</v>
      </c>
      <c r="M9" s="33" t="s">
        <v>75</v>
      </c>
      <c r="N9" s="33" t="s">
        <v>76</v>
      </c>
      <c r="O9" s="33" t="s">
        <v>77</v>
      </c>
      <c r="P9" s="33" t="s">
        <v>78</v>
      </c>
      <c r="Q9" s="33" t="s">
        <v>35</v>
      </c>
      <c r="R9" s="42"/>
      <c r="S9" s="42" t="s">
        <v>79</v>
      </c>
      <c r="T9" s="6"/>
      <c r="U9" s="7"/>
    </row>
    <row r="10" spans="1:2783" ht="129" thickBot="1" x14ac:dyDescent="0.25">
      <c r="A10" s="52" t="s">
        <v>38</v>
      </c>
      <c r="B10" s="28" t="s">
        <v>23</v>
      </c>
      <c r="C10" s="53" t="s">
        <v>80</v>
      </c>
      <c r="D10" s="29" t="s">
        <v>81</v>
      </c>
      <c r="E10" s="29" t="s">
        <v>82</v>
      </c>
      <c r="F10" s="30">
        <v>50000</v>
      </c>
      <c r="G10" s="31" t="s">
        <v>42</v>
      </c>
      <c r="H10" s="32" t="s">
        <v>28</v>
      </c>
      <c r="I10" s="32" t="s">
        <v>83</v>
      </c>
      <c r="J10" s="31">
        <v>3</v>
      </c>
      <c r="K10" s="54" t="s">
        <v>84</v>
      </c>
      <c r="L10" s="41" t="s">
        <v>45</v>
      </c>
      <c r="M10" s="41" t="s">
        <v>46</v>
      </c>
      <c r="N10" s="41" t="s">
        <v>47</v>
      </c>
      <c r="O10" s="55" t="s">
        <v>48</v>
      </c>
      <c r="P10" s="55" t="s">
        <v>49</v>
      </c>
      <c r="Q10" s="56" t="s">
        <v>50</v>
      </c>
      <c r="R10" s="54"/>
      <c r="S10" s="34" t="s">
        <v>51</v>
      </c>
      <c r="T10" s="6"/>
      <c r="U10" s="7"/>
    </row>
    <row r="11" spans="1:2783" s="58" customFormat="1" ht="29" customHeight="1" thickBot="1" x14ac:dyDescent="0.35">
      <c r="A11" s="8" t="s">
        <v>85</v>
      </c>
      <c r="B11" s="9"/>
      <c r="C11" s="10"/>
      <c r="D11" s="11" t="s">
        <v>19</v>
      </c>
      <c r="E11" s="12"/>
      <c r="F11" s="57">
        <f>F12</f>
        <v>250000</v>
      </c>
      <c r="G11" s="14"/>
      <c r="H11" s="15"/>
      <c r="I11" s="15"/>
      <c r="J11" s="15"/>
      <c r="K11" s="15"/>
      <c r="L11" s="15"/>
      <c r="M11" s="15"/>
      <c r="N11" s="15"/>
      <c r="O11" s="15"/>
      <c r="P11" s="15"/>
      <c r="Q11" s="15"/>
      <c r="R11" s="15"/>
      <c r="S11" s="15"/>
      <c r="T11" s="6"/>
      <c r="U11" s="7"/>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row>
    <row r="12" spans="1:2783" ht="44" x14ac:dyDescent="0.25">
      <c r="A12" s="23" t="s">
        <v>86</v>
      </c>
      <c r="B12" s="23"/>
      <c r="C12" s="23"/>
      <c r="D12" s="20" t="s">
        <v>21</v>
      </c>
      <c r="E12" s="21"/>
      <c r="F12" s="22">
        <f>SUM(F13)</f>
        <v>250000</v>
      </c>
      <c r="G12" s="23"/>
      <c r="H12" s="23"/>
      <c r="I12" s="23"/>
      <c r="J12" s="23"/>
      <c r="K12" s="23"/>
      <c r="L12" s="23"/>
      <c r="M12" s="23"/>
      <c r="N12" s="23"/>
      <c r="O12" s="23"/>
      <c r="P12" s="23"/>
      <c r="Q12" s="23"/>
      <c r="R12" s="23"/>
      <c r="S12" s="59"/>
      <c r="T12" s="26"/>
    </row>
    <row r="13" spans="1:2783" ht="113" thickBot="1" x14ac:dyDescent="0.25">
      <c r="A13" s="60" t="s">
        <v>87</v>
      </c>
      <c r="B13" s="28" t="s">
        <v>23</v>
      </c>
      <c r="C13" s="60" t="s">
        <v>88</v>
      </c>
      <c r="D13" s="60" t="s">
        <v>89</v>
      </c>
      <c r="E13" s="60" t="s">
        <v>90</v>
      </c>
      <c r="F13" s="61">
        <v>250000</v>
      </c>
      <c r="G13" s="60" t="s">
        <v>91</v>
      </c>
      <c r="H13" s="62" t="s">
        <v>92</v>
      </c>
      <c r="I13" s="60" t="s">
        <v>93</v>
      </c>
      <c r="J13" s="63" t="s">
        <v>29</v>
      </c>
      <c r="K13" s="60" t="s">
        <v>94</v>
      </c>
      <c r="L13" s="60" t="s">
        <v>95</v>
      </c>
      <c r="M13" s="60" t="s">
        <v>96</v>
      </c>
      <c r="N13" s="60" t="s">
        <v>97</v>
      </c>
      <c r="O13" s="63" t="s">
        <v>98</v>
      </c>
      <c r="P13" s="63" t="s">
        <v>99</v>
      </c>
      <c r="Q13" s="64" t="s">
        <v>35</v>
      </c>
      <c r="R13" s="60"/>
      <c r="S13" s="65" t="s">
        <v>100</v>
      </c>
      <c r="T13" s="6"/>
      <c r="U13" s="7"/>
    </row>
    <row r="14" spans="1:2783" ht="25" customHeight="1" thickBot="1" x14ac:dyDescent="0.35">
      <c r="A14" s="8" t="s">
        <v>101</v>
      </c>
      <c r="B14" s="9"/>
      <c r="C14" s="10"/>
      <c r="D14" s="11" t="s">
        <v>19</v>
      </c>
      <c r="E14" s="12"/>
      <c r="F14" s="57">
        <f>F15</f>
        <v>237500</v>
      </c>
      <c r="G14" s="14"/>
      <c r="H14" s="15"/>
      <c r="I14" s="15"/>
      <c r="J14" s="15"/>
      <c r="K14" s="15"/>
      <c r="L14" s="15"/>
      <c r="M14" s="15"/>
      <c r="N14" s="15"/>
      <c r="O14" s="15"/>
      <c r="P14" s="15"/>
      <c r="Q14" s="15"/>
      <c r="R14" s="15"/>
      <c r="S14" s="15"/>
      <c r="T14" s="6"/>
      <c r="U14" s="7"/>
    </row>
    <row r="15" spans="1:2783" s="72" customFormat="1" ht="44" x14ac:dyDescent="0.25">
      <c r="A15" s="66" t="s">
        <v>86</v>
      </c>
      <c r="B15" s="66"/>
      <c r="C15" s="67"/>
      <c r="D15" s="20" t="s">
        <v>21</v>
      </c>
      <c r="E15" s="21"/>
      <c r="F15" s="68">
        <f>SUM(F16:F18)</f>
        <v>237500</v>
      </c>
      <c r="G15" s="67"/>
      <c r="H15" s="67"/>
      <c r="I15" s="67"/>
      <c r="J15" s="67"/>
      <c r="K15" s="67"/>
      <c r="L15" s="67"/>
      <c r="M15" s="67"/>
      <c r="N15" s="67"/>
      <c r="O15" s="67"/>
      <c r="P15" s="67"/>
      <c r="Q15" s="67"/>
      <c r="R15" s="67"/>
      <c r="S15" s="69"/>
      <c r="T15" s="70"/>
      <c r="U15" s="71"/>
    </row>
    <row r="16" spans="1:2783" ht="128" x14ac:dyDescent="0.2">
      <c r="A16" s="35" t="s">
        <v>38</v>
      </c>
      <c r="B16" s="28" t="s">
        <v>23</v>
      </c>
      <c r="C16" s="35" t="s">
        <v>102</v>
      </c>
      <c r="D16" s="54" t="s">
        <v>103</v>
      </c>
      <c r="E16" s="54" t="s">
        <v>104</v>
      </c>
      <c r="F16" s="30">
        <v>59000</v>
      </c>
      <c r="G16" s="54" t="s">
        <v>42</v>
      </c>
      <c r="H16" s="73" t="s">
        <v>105</v>
      </c>
      <c r="I16" s="41" t="s">
        <v>106</v>
      </c>
      <c r="J16" s="74" t="s">
        <v>57</v>
      </c>
      <c r="K16" s="54" t="s">
        <v>44</v>
      </c>
      <c r="L16" s="41" t="s">
        <v>45</v>
      </c>
      <c r="M16" s="41" t="s">
        <v>46</v>
      </c>
      <c r="N16" s="41" t="s">
        <v>47</v>
      </c>
      <c r="O16" s="55" t="s">
        <v>48</v>
      </c>
      <c r="P16" s="55" t="s">
        <v>49</v>
      </c>
      <c r="Q16" s="56" t="s">
        <v>107</v>
      </c>
      <c r="R16" s="54"/>
      <c r="S16" s="42" t="s">
        <v>108</v>
      </c>
      <c r="T16" s="6"/>
      <c r="U16" s="7"/>
    </row>
    <row r="17" spans="1:21" ht="128" x14ac:dyDescent="0.2">
      <c r="A17" s="35" t="s">
        <v>38</v>
      </c>
      <c r="B17" s="28" t="s">
        <v>23</v>
      </c>
      <c r="C17" s="35" t="s">
        <v>109</v>
      </c>
      <c r="D17" s="54" t="s">
        <v>110</v>
      </c>
      <c r="E17" s="54" t="s">
        <v>111</v>
      </c>
      <c r="F17" s="30">
        <v>163500</v>
      </c>
      <c r="G17" s="54" t="s">
        <v>42</v>
      </c>
      <c r="H17" s="73" t="s">
        <v>105</v>
      </c>
      <c r="I17" s="41" t="s">
        <v>112</v>
      </c>
      <c r="J17" s="74" t="s">
        <v>57</v>
      </c>
      <c r="K17" s="54" t="s">
        <v>44</v>
      </c>
      <c r="L17" s="41" t="s">
        <v>45</v>
      </c>
      <c r="M17" s="41" t="s">
        <v>46</v>
      </c>
      <c r="N17" s="41" t="s">
        <v>47</v>
      </c>
      <c r="O17" s="55" t="s">
        <v>48</v>
      </c>
      <c r="P17" s="55" t="s">
        <v>49</v>
      </c>
      <c r="Q17" s="56" t="s">
        <v>113</v>
      </c>
      <c r="R17" s="54"/>
      <c r="S17" s="42" t="s">
        <v>108</v>
      </c>
      <c r="T17" s="6"/>
      <c r="U17" s="7"/>
    </row>
    <row r="18" spans="1:21" ht="33" thickBot="1" x14ac:dyDescent="0.25">
      <c r="A18" s="35" t="s">
        <v>38</v>
      </c>
      <c r="B18" s="28" t="s">
        <v>23</v>
      </c>
      <c r="C18" s="35" t="s">
        <v>114</v>
      </c>
      <c r="D18" s="54" t="s">
        <v>115</v>
      </c>
      <c r="E18" s="54" t="s">
        <v>116</v>
      </c>
      <c r="F18" s="30">
        <v>15000</v>
      </c>
      <c r="G18" s="54"/>
      <c r="H18" s="73"/>
      <c r="I18" s="41"/>
      <c r="J18" s="74"/>
      <c r="K18" s="54"/>
      <c r="L18" s="41"/>
      <c r="M18" s="41"/>
      <c r="N18" s="41"/>
      <c r="O18" s="55"/>
      <c r="P18" s="55"/>
      <c r="Q18" s="56"/>
      <c r="R18" s="54"/>
      <c r="S18" s="42" t="s">
        <v>108</v>
      </c>
      <c r="T18" s="6"/>
      <c r="U18" s="7"/>
    </row>
    <row r="19" spans="1:21" ht="27" thickBot="1" x14ac:dyDescent="0.35">
      <c r="A19" s="8" t="s">
        <v>117</v>
      </c>
      <c r="B19" s="9"/>
      <c r="C19" s="10"/>
      <c r="D19" s="11" t="s">
        <v>19</v>
      </c>
      <c r="E19" s="12"/>
      <c r="F19" s="57">
        <f>F20</f>
        <v>836005</v>
      </c>
      <c r="G19" s="14"/>
      <c r="H19" s="15"/>
      <c r="I19" s="15"/>
      <c r="J19" s="15"/>
      <c r="K19" s="15"/>
      <c r="L19" s="15"/>
      <c r="M19" s="15"/>
      <c r="N19" s="15"/>
      <c r="O19" s="15"/>
      <c r="P19" s="15"/>
      <c r="Q19" s="15"/>
      <c r="R19" s="15"/>
      <c r="S19" s="15"/>
      <c r="T19" s="6"/>
      <c r="U19" s="7"/>
    </row>
    <row r="20" spans="1:21" ht="21" x14ac:dyDescent="0.25">
      <c r="A20" s="17" t="s">
        <v>20</v>
      </c>
      <c r="B20" s="18"/>
      <c r="C20" s="19"/>
      <c r="D20" s="20" t="s">
        <v>21</v>
      </c>
      <c r="E20" s="21"/>
      <c r="F20" s="68">
        <f>SUM(F21:F23)</f>
        <v>836005</v>
      </c>
      <c r="G20" s="67"/>
      <c r="H20" s="67"/>
      <c r="I20" s="67"/>
      <c r="J20" s="67"/>
      <c r="K20" s="67"/>
      <c r="L20" s="67"/>
      <c r="M20" s="67"/>
      <c r="N20" s="67"/>
      <c r="O20" s="67"/>
      <c r="P20" s="67"/>
      <c r="Q20" s="67"/>
      <c r="R20" s="67"/>
      <c r="S20" s="69"/>
      <c r="T20" s="6"/>
      <c r="U20" s="7"/>
    </row>
    <row r="21" spans="1:21" ht="161" customHeight="1" x14ac:dyDescent="0.2">
      <c r="A21" s="35" t="s">
        <v>38</v>
      </c>
      <c r="B21" s="28" t="s">
        <v>23</v>
      </c>
      <c r="C21" s="28" t="s">
        <v>118</v>
      </c>
      <c r="D21" s="28" t="s">
        <v>119</v>
      </c>
      <c r="E21" s="28" t="s">
        <v>120</v>
      </c>
      <c r="F21" s="75">
        <v>363698</v>
      </c>
      <c r="G21" s="31" t="s">
        <v>121</v>
      </c>
      <c r="H21" s="76"/>
      <c r="I21" s="77" t="s">
        <v>122</v>
      </c>
      <c r="J21" s="47" t="s">
        <v>43</v>
      </c>
      <c r="K21" s="36" t="s">
        <v>123</v>
      </c>
      <c r="L21" s="48" t="s">
        <v>124</v>
      </c>
      <c r="M21" s="48" t="s">
        <v>125</v>
      </c>
      <c r="N21" s="38" t="s">
        <v>47</v>
      </c>
      <c r="O21" s="49" t="s">
        <v>48</v>
      </c>
      <c r="P21" s="49" t="s">
        <v>49</v>
      </c>
      <c r="Q21" s="50" t="s">
        <v>50</v>
      </c>
      <c r="R21" s="50"/>
      <c r="S21" s="42" t="s">
        <v>63</v>
      </c>
      <c r="T21" s="6"/>
      <c r="U21" s="7"/>
    </row>
    <row r="22" spans="1:21" ht="144" x14ac:dyDescent="0.2">
      <c r="A22" s="35" t="s">
        <v>38</v>
      </c>
      <c r="B22" s="28" t="s">
        <v>23</v>
      </c>
      <c r="C22" s="28" t="s">
        <v>126</v>
      </c>
      <c r="D22" s="78" t="s">
        <v>127</v>
      </c>
      <c r="E22" s="78" t="s">
        <v>128</v>
      </c>
      <c r="F22" s="31">
        <v>72000</v>
      </c>
      <c r="G22" s="31" t="s">
        <v>27</v>
      </c>
      <c r="H22" s="76" t="s">
        <v>28</v>
      </c>
      <c r="I22" s="79">
        <v>25</v>
      </c>
      <c r="J22" s="31" t="s">
        <v>29</v>
      </c>
      <c r="K22" s="31" t="s">
        <v>129</v>
      </c>
      <c r="L22" s="31" t="s">
        <v>130</v>
      </c>
      <c r="M22" s="31" t="s">
        <v>131</v>
      </c>
      <c r="N22" s="31" t="s">
        <v>132</v>
      </c>
      <c r="O22" s="31" t="s">
        <v>34</v>
      </c>
      <c r="P22" s="31" t="s">
        <v>34</v>
      </c>
      <c r="Q22" s="31" t="s">
        <v>35</v>
      </c>
      <c r="R22" s="31" t="s">
        <v>133</v>
      </c>
      <c r="S22" s="42" t="s">
        <v>63</v>
      </c>
      <c r="T22" s="6"/>
      <c r="U22" s="7"/>
    </row>
    <row r="23" spans="1:21" ht="233" customHeight="1" thickBot="1" x14ac:dyDescent="0.25">
      <c r="A23" s="35" t="s">
        <v>38</v>
      </c>
      <c r="B23" s="28" t="s">
        <v>23</v>
      </c>
      <c r="C23" s="28" t="s">
        <v>134</v>
      </c>
      <c r="D23" s="28" t="s">
        <v>135</v>
      </c>
      <c r="E23" s="28" t="s">
        <v>136</v>
      </c>
      <c r="F23" s="31">
        <v>400307</v>
      </c>
      <c r="G23" s="31" t="s">
        <v>42</v>
      </c>
      <c r="H23" s="76" t="s">
        <v>137</v>
      </c>
      <c r="I23" s="77" t="s">
        <v>122</v>
      </c>
      <c r="J23" s="47" t="s">
        <v>43</v>
      </c>
      <c r="K23" s="36" t="s">
        <v>123</v>
      </c>
      <c r="L23" s="48" t="s">
        <v>138</v>
      </c>
      <c r="M23" s="48" t="s">
        <v>139</v>
      </c>
      <c r="N23" s="38" t="s">
        <v>47</v>
      </c>
      <c r="O23" s="49" t="s">
        <v>61</v>
      </c>
      <c r="P23" s="49" t="s">
        <v>49</v>
      </c>
      <c r="Q23" s="50" t="s">
        <v>50</v>
      </c>
      <c r="R23" s="50"/>
      <c r="S23" s="42" t="s">
        <v>63</v>
      </c>
      <c r="T23" s="6"/>
      <c r="U23" s="7"/>
    </row>
    <row r="24" spans="1:21" ht="27" thickBot="1" x14ac:dyDescent="0.35">
      <c r="A24" s="8" t="s">
        <v>140</v>
      </c>
      <c r="B24" s="9"/>
      <c r="C24" s="10"/>
      <c r="D24" s="11" t="s">
        <v>19</v>
      </c>
      <c r="E24" s="12"/>
      <c r="F24" s="57">
        <f>F25</f>
        <v>450000</v>
      </c>
      <c r="G24" s="14"/>
      <c r="H24" s="15"/>
      <c r="I24" s="15"/>
      <c r="J24" s="15"/>
      <c r="K24" s="15"/>
      <c r="L24" s="15"/>
      <c r="M24" s="15"/>
      <c r="N24" s="15"/>
      <c r="O24" s="15"/>
      <c r="P24" s="15"/>
      <c r="Q24" s="15"/>
      <c r="R24" s="15"/>
      <c r="S24" s="15"/>
      <c r="T24" s="6"/>
      <c r="U24" s="7"/>
    </row>
    <row r="25" spans="1:21" ht="21" x14ac:dyDescent="0.25">
      <c r="A25" s="17" t="s">
        <v>141</v>
      </c>
      <c r="B25" s="18"/>
      <c r="C25" s="19"/>
      <c r="D25" s="20" t="s">
        <v>21</v>
      </c>
      <c r="E25" s="21"/>
      <c r="F25" s="68">
        <f>SUM(F26:F26)</f>
        <v>450000</v>
      </c>
      <c r="G25" s="67"/>
      <c r="H25" s="67"/>
      <c r="I25" s="67"/>
      <c r="J25" s="67"/>
      <c r="K25" s="67"/>
      <c r="L25" s="67"/>
      <c r="M25" s="67"/>
      <c r="N25" s="67"/>
      <c r="O25" s="67"/>
      <c r="P25" s="67"/>
      <c r="Q25" s="67"/>
      <c r="R25" s="67"/>
      <c r="S25" s="69"/>
      <c r="T25" s="26"/>
    </row>
    <row r="26" spans="1:21" ht="129.75" customHeight="1" thickBot="1" x14ac:dyDescent="0.25">
      <c r="A26" s="35" t="s">
        <v>38</v>
      </c>
      <c r="B26" s="35" t="s">
        <v>142</v>
      </c>
      <c r="C26" s="28" t="s">
        <v>143</v>
      </c>
      <c r="D26" s="29" t="s">
        <v>144</v>
      </c>
      <c r="E26" s="29"/>
      <c r="F26" s="80">
        <v>450000</v>
      </c>
      <c r="G26" s="29" t="s">
        <v>145</v>
      </c>
      <c r="H26" s="81" t="s">
        <v>92</v>
      </c>
      <c r="I26" s="54">
        <v>150</v>
      </c>
      <c r="J26" s="54">
        <v>2</v>
      </c>
      <c r="K26" s="54" t="s">
        <v>146</v>
      </c>
      <c r="L26" s="29" t="s">
        <v>147</v>
      </c>
      <c r="M26" s="54" t="s">
        <v>46</v>
      </c>
      <c r="N26" s="41" t="s">
        <v>47</v>
      </c>
      <c r="O26" s="56" t="s">
        <v>48</v>
      </c>
      <c r="P26" s="56" t="s">
        <v>49</v>
      </c>
      <c r="Q26" s="82" t="s">
        <v>50</v>
      </c>
      <c r="R26" s="83" t="s">
        <v>148</v>
      </c>
      <c r="S26" s="46" t="s">
        <v>149</v>
      </c>
      <c r="T26" s="6"/>
      <c r="U26" s="7"/>
    </row>
    <row r="27" spans="1:21" ht="27" thickBot="1" x14ac:dyDescent="0.35">
      <c r="A27" s="8" t="s">
        <v>150</v>
      </c>
      <c r="B27" s="9"/>
      <c r="C27" s="10"/>
      <c r="D27" s="11" t="s">
        <v>19</v>
      </c>
      <c r="E27" s="12"/>
      <c r="F27" s="57">
        <f>SUM(F28:F32)</f>
        <v>763473.33333333337</v>
      </c>
      <c r="G27" s="14"/>
      <c r="H27" s="15"/>
      <c r="I27" s="15"/>
      <c r="J27" s="15"/>
      <c r="K27" s="15"/>
      <c r="L27" s="15"/>
      <c r="M27" s="15"/>
      <c r="N27" s="15"/>
      <c r="O27" s="15"/>
      <c r="P27" s="15"/>
      <c r="Q27" s="15"/>
      <c r="R27" s="15"/>
      <c r="S27" s="15"/>
      <c r="T27" s="6"/>
      <c r="U27" s="7"/>
    </row>
    <row r="28" spans="1:21" ht="32" customHeight="1" x14ac:dyDescent="0.2">
      <c r="A28" s="84" t="s">
        <v>151</v>
      </c>
      <c r="B28" s="85" t="s">
        <v>23</v>
      </c>
      <c r="C28" s="86"/>
      <c r="D28" s="87"/>
      <c r="E28" s="88">
        <f>F31/0.15</f>
        <v>601480</v>
      </c>
      <c r="F28" s="89">
        <f>SUM(E28:E29)</f>
        <v>656933.33333333337</v>
      </c>
      <c r="G28" s="90"/>
      <c r="H28" s="91"/>
      <c r="I28" s="91"/>
      <c r="J28" s="91"/>
      <c r="K28" s="91"/>
      <c r="L28" s="91"/>
      <c r="M28" s="91"/>
      <c r="N28" s="91"/>
      <c r="O28" s="91"/>
      <c r="P28" s="91"/>
      <c r="Q28" s="91"/>
      <c r="R28" s="92"/>
      <c r="S28" s="93"/>
      <c r="T28" s="6"/>
      <c r="U28" s="7"/>
    </row>
    <row r="29" spans="1:21" ht="32" customHeight="1" x14ac:dyDescent="0.2">
      <c r="A29" s="94"/>
      <c r="B29" s="85" t="s">
        <v>142</v>
      </c>
      <c r="C29" s="86"/>
      <c r="D29" s="87"/>
      <c r="E29" s="88">
        <f>F32/0.15</f>
        <v>55453.333333333336</v>
      </c>
      <c r="F29" s="95"/>
      <c r="G29" s="90"/>
      <c r="H29" s="91"/>
      <c r="I29" s="91"/>
      <c r="J29" s="91"/>
      <c r="K29" s="91"/>
      <c r="L29" s="91"/>
      <c r="M29" s="91"/>
      <c r="N29" s="91"/>
      <c r="O29" s="91"/>
      <c r="P29" s="91"/>
      <c r="Q29" s="91"/>
      <c r="R29" s="92"/>
      <c r="S29" s="93"/>
      <c r="T29" s="6"/>
      <c r="U29" s="7"/>
    </row>
    <row r="30" spans="1:21" ht="32" x14ac:dyDescent="0.2">
      <c r="A30" s="96" t="s">
        <v>152</v>
      </c>
      <c r="B30" s="28" t="s">
        <v>23</v>
      </c>
      <c r="C30" s="31" t="s">
        <v>153</v>
      </c>
      <c r="D30" s="31" t="s">
        <v>154</v>
      </c>
      <c r="E30" s="97" t="s">
        <v>155</v>
      </c>
      <c r="F30" s="75">
        <v>8000</v>
      </c>
      <c r="G30" s="90"/>
      <c r="H30" s="91"/>
      <c r="I30" s="91"/>
      <c r="J30" s="91"/>
      <c r="K30" s="91"/>
      <c r="L30" s="91"/>
      <c r="M30" s="91"/>
      <c r="N30" s="91"/>
      <c r="O30" s="91"/>
      <c r="P30" s="91"/>
      <c r="Q30" s="91"/>
      <c r="R30" s="92"/>
      <c r="S30" s="93"/>
      <c r="T30" s="26"/>
    </row>
    <row r="31" spans="1:21" ht="32" x14ac:dyDescent="0.2">
      <c r="A31" s="98" t="s">
        <v>156</v>
      </c>
      <c r="B31" s="28" t="s">
        <v>23</v>
      </c>
      <c r="C31" s="16" t="s">
        <v>157</v>
      </c>
      <c r="D31" s="99"/>
      <c r="E31" s="99"/>
      <c r="F31" s="100">
        <v>90222</v>
      </c>
      <c r="G31" s="90"/>
      <c r="H31" s="91"/>
      <c r="I31" s="91"/>
      <c r="J31" s="91"/>
      <c r="K31" s="91"/>
      <c r="L31" s="91"/>
      <c r="M31" s="91"/>
      <c r="N31" s="91"/>
      <c r="O31" s="91"/>
      <c r="P31" s="91"/>
      <c r="Q31" s="91"/>
      <c r="R31" s="92"/>
      <c r="S31" s="93"/>
      <c r="T31" s="26"/>
    </row>
    <row r="32" spans="1:21" ht="33" thickBot="1" x14ac:dyDescent="0.25">
      <c r="A32" s="101"/>
      <c r="B32" s="28" t="s">
        <v>142</v>
      </c>
      <c r="C32" s="16" t="s">
        <v>158</v>
      </c>
      <c r="D32" s="102"/>
      <c r="E32" s="102"/>
      <c r="F32" s="100">
        <v>8318</v>
      </c>
      <c r="G32" s="90"/>
      <c r="H32" s="91"/>
      <c r="I32" s="91"/>
      <c r="J32" s="91"/>
      <c r="K32" s="91"/>
      <c r="L32" s="91"/>
      <c r="M32" s="91"/>
      <c r="N32" s="91"/>
      <c r="O32" s="91"/>
      <c r="P32" s="91"/>
      <c r="Q32" s="91"/>
      <c r="R32" s="92"/>
      <c r="S32" s="93"/>
      <c r="T32" s="26"/>
    </row>
    <row r="33" spans="1:20" ht="27" thickBot="1" x14ac:dyDescent="0.35">
      <c r="A33" s="8" t="s">
        <v>159</v>
      </c>
      <c r="B33" s="9"/>
      <c r="C33" s="10"/>
      <c r="D33" s="11" t="s">
        <v>19</v>
      </c>
      <c r="E33" s="12"/>
      <c r="F33" s="57">
        <f>F27+F24+F19+F14+F11+F2</f>
        <v>3364285.3333333335</v>
      </c>
      <c r="G33" s="14"/>
      <c r="H33" s="15"/>
      <c r="I33" s="15"/>
      <c r="J33" s="15"/>
      <c r="K33" s="15"/>
      <c r="L33" s="15"/>
      <c r="M33" s="15"/>
      <c r="N33" s="15"/>
      <c r="O33" s="15"/>
      <c r="P33" s="15"/>
      <c r="Q33" s="15"/>
      <c r="R33" s="15"/>
      <c r="S33" s="15"/>
      <c r="T33" s="26"/>
    </row>
    <row r="34" spans="1:20" ht="18" thickBot="1" x14ac:dyDescent="0.25">
      <c r="E34" s="103" t="s">
        <v>160</v>
      </c>
      <c r="F34" s="104">
        <f>F3+F8+F12+F15+F20+E28+F30+F31</f>
        <v>2850514</v>
      </c>
    </row>
    <row r="35" spans="1:20" ht="18" thickBot="1" x14ac:dyDescent="0.25">
      <c r="E35" s="103" t="s">
        <v>161</v>
      </c>
      <c r="F35" s="104">
        <f>F25+E29+F32</f>
        <v>513771.33333333331</v>
      </c>
    </row>
    <row r="39" spans="1:20" x14ac:dyDescent="0.2">
      <c r="A39" s="105"/>
    </row>
  </sheetData>
  <mergeCells count="40">
    <mergeCell ref="A33:C33"/>
    <mergeCell ref="D33:E33"/>
    <mergeCell ref="G33:S33"/>
    <mergeCell ref="A28:A29"/>
    <mergeCell ref="B28:D28"/>
    <mergeCell ref="F28:F29"/>
    <mergeCell ref="G28:R32"/>
    <mergeCell ref="S28:S32"/>
    <mergeCell ref="B29:D29"/>
    <mergeCell ref="A31:A32"/>
    <mergeCell ref="D31:D32"/>
    <mergeCell ref="E31:E32"/>
    <mergeCell ref="A24:C24"/>
    <mergeCell ref="D24:E24"/>
    <mergeCell ref="G24:S24"/>
    <mergeCell ref="A25:C25"/>
    <mergeCell ref="D25:E25"/>
    <mergeCell ref="A27:C27"/>
    <mergeCell ref="D27:E27"/>
    <mergeCell ref="G27:S27"/>
    <mergeCell ref="D15:E15"/>
    <mergeCell ref="A19:C19"/>
    <mergeCell ref="D19:E19"/>
    <mergeCell ref="G19:S19"/>
    <mergeCell ref="A20:C20"/>
    <mergeCell ref="D20:E20"/>
    <mergeCell ref="A11:C11"/>
    <mergeCell ref="D11:E11"/>
    <mergeCell ref="G11:S11"/>
    <mergeCell ref="D12:E12"/>
    <mergeCell ref="A14:C14"/>
    <mergeCell ref="D14:E14"/>
    <mergeCell ref="G14:S14"/>
    <mergeCell ref="A2:C2"/>
    <mergeCell ref="D2:E2"/>
    <mergeCell ref="G2:S2"/>
    <mergeCell ref="A3:C3"/>
    <mergeCell ref="D3:E3"/>
    <mergeCell ref="A8:C8"/>
    <mergeCell ref="D8:E8"/>
  </mergeCells>
  <dataValidations count="2">
    <dataValidation type="list" allowBlank="1" showInputMessage="1" showErrorMessage="1" sqref="G16:G18" xr:uid="{86CF0949-C0E0-C544-A2C7-F52303106F80}">
      <formula1>"uus, jätkuv, lõppev"</formula1>
    </dataValidation>
    <dataValidation type="list" allowBlank="1" showInputMessage="1" showErrorMessage="1" sqref="K15 J16:J18 K20 K22 J7 K25" xr:uid="{835246B6-AB5D-384C-96A7-48FCD6F02FF3}">
      <formula1>"1,2,3,1 2,1 3, 2 3, 1 2 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EASDocumentMetadataDisplayForm</Display>
  <Edit>EASDocumentMetadataDisplayForm</Edit>
  <New>EASDocumentMetadataDisplayForm</New>
</FormTemplates>
</file>

<file path=customXml/item2.xml><?xml version="1.0" encoding="utf-8"?>
<ct:contentTypeSchema xmlns:ct="http://schemas.microsoft.com/office/2006/metadata/contentType" xmlns:ma="http://schemas.microsoft.com/office/2006/metadata/properties/metaAttributes" ct:_="" ma:_="" ma:contentTypeName="Väljaminev kiri" ma:contentTypeID="0x0101CB0077A4334AE38D9E4BB7638017B280490B" ma:contentTypeVersion="24" ma:contentTypeDescription="Väljamineva kirja loomiseks" ma:contentTypeScope="" ma:versionID="009e4a61b734fa14a503ac7421fe43af">
  <xsd:schema xmlns:xsd="http://www.w3.org/2001/XMLSchema" xmlns:xs="http://www.w3.org/2001/XMLSchema" xmlns:p="http://schemas.microsoft.com/office/2006/metadata/properties" xmlns:ns2="4898f624-6768-4636-80aa-3ca33811142c" xmlns:ns3="37b653c2-32e7-495f-aeeb-910be1dce0f6" targetNamespace="http://schemas.microsoft.com/office/2006/metadata/properties" ma:root="true" ma:fieldsID="977040d2b1882f4c790b310a5e6ef90f" ns2:_="" ns3:_="">
    <xsd:import namespace="4898f624-6768-4636-80aa-3ca33811142c"/>
    <xsd:import namespace="37b653c2-32e7-495f-aeeb-910be1dce0f6"/>
    <xsd:element name="properties">
      <xsd:complexType>
        <xsd:sequence>
          <xsd:element name="documentManagement">
            <xsd:complexType>
              <xsd:all>
                <xsd:element ref="ns2:IFULetter" minOccurs="0"/>
                <xsd:element ref="ns2:DocumentSubTypeDMS" minOccurs="0"/>
                <xsd:element ref="ns2:InAccurate" minOccurs="0"/>
                <xsd:element ref="ns2:RegistrationNumber" minOccurs="0"/>
                <xsd:element ref="ns2:RegistrationDate" minOccurs="0"/>
                <xsd:element ref="ns2:Registrant" minOccurs="0"/>
                <xsd:element ref="ns2:Serie" minOccurs="0"/>
                <xsd:element ref="ns2:RegistrantAsText" minOccurs="0"/>
                <xsd:element ref="ns2:Client" minOccurs="0"/>
                <xsd:element ref="ns2:ClientType" minOccurs="0"/>
                <xsd:element ref="ns2:ClientCoNo" minOccurs="0"/>
                <xsd:element ref="ns2:ClientNames" minOccurs="0"/>
                <xsd:element ref="ns2:ClientRegCode" minOccurs="0"/>
                <xsd:element ref="ns2:ClientEmail" minOccurs="0"/>
                <xsd:element ref="ns2:ClientPhone" minOccurs="0"/>
                <xsd:element ref="ns2:ClientAddress" minOccurs="0"/>
                <xsd:element ref="ns2:ClientPostalCode" minOccurs="0"/>
                <xsd:element ref="ns2:ClientTown" minOccurs="0"/>
                <xsd:element ref="ns2:ClientCounty" minOccurs="0"/>
                <xsd:element ref="ns2:ClientCountry" minOccurs="0"/>
                <xsd:element ref="ns2:Contact" minOccurs="0"/>
                <xsd:element ref="ns2:ContactCoNo" minOccurs="0"/>
                <xsd:element ref="ns2:ContactNames" minOccurs="0"/>
                <xsd:element ref="ns2:ContactWPos" minOccurs="0"/>
                <xsd:element ref="ns2:ContactPersonIdCode" minOccurs="0"/>
                <xsd:element ref="ns2:ContactPhone" minOccurs="0"/>
                <xsd:element ref="ns2:ContactEmail" minOccurs="0"/>
                <xsd:element ref="ns2:TopicDMS" minOccurs="0"/>
                <xsd:element ref="ns2:ContentDMS" minOccurs="0"/>
                <xsd:element ref="ns2:RelatedProjects" minOccurs="0"/>
                <xsd:element ref="ns2:RelatedProjectNames" minOccurs="0"/>
                <xsd:element ref="ns2:RelatedInternalProjects" minOccurs="0"/>
                <xsd:element ref="ns2:SchemeNo" minOccurs="0"/>
                <xsd:element ref="ns2:SchemeName" minOccurs="0"/>
                <xsd:element ref="ns2:RelatedPurveys" minOccurs="0"/>
                <xsd:element ref="ns2:RelatedEmployees" minOccurs="0"/>
                <xsd:element ref="ns2:RelatedPurveyNames" minOccurs="0"/>
                <xsd:element ref="ns2:RelatedBusinessTrips" minOccurs="0"/>
                <xsd:element ref="ns2:RelatedCostReports" minOccurs="0"/>
                <xsd:element ref="ns2:AuthorDMS" minOccurs="0"/>
                <xsd:element ref="ns2:AuthorDMSAsText" minOccurs="0"/>
                <xsd:element ref="ns2:AuthorNameDMS" minOccurs="0"/>
                <xsd:element ref="ns2:AuthorNamesDMS" minOccurs="0"/>
                <xsd:element ref="ns2:AuthorWPosDMS" minOccurs="0"/>
                <xsd:element ref="ns2:AuthorStructureUnit" minOccurs="0"/>
                <xsd:element ref="ns2:AuthorEmailDMS" minOccurs="0"/>
                <xsd:element ref="ns2:AuthorPhoneDMS" minOccurs="0"/>
                <xsd:element ref="ns2:EASSigner" minOccurs="0"/>
                <xsd:element ref="ns2:EASSignerAsText" minOccurs="0"/>
                <xsd:element ref="ns2:EASSignerName" minOccurs="0"/>
                <xsd:element ref="ns2:EASSignerNames" minOccurs="0"/>
                <xsd:element ref="ns2:EASSignerWPos" minOccurs="0"/>
                <xsd:element ref="ns2:ShowInETS" minOccurs="0"/>
                <xsd:element ref="ns2:ETSClient" minOccurs="0"/>
                <xsd:element ref="ns2:ETSProject" minOccurs="0"/>
                <xsd:element ref="ns2:DocTypeInETS" minOccurs="0"/>
                <xsd:element ref="ns3:RetentionDeadline" minOccurs="0"/>
                <xsd:element ref="ns2:DocumentID" minOccurs="0"/>
                <xsd:element ref="ns2:SourceItemRegistrationNumber" minOccurs="0"/>
                <xsd:element ref="ns2:SourceItemRegistrationDate" minOccurs="0"/>
                <xsd:element ref="ns3:SourceItemSFOSNumber" minOccurs="0"/>
                <xsd:element ref="ns2:RelatedAudits" minOccurs="0"/>
                <xsd:element ref="ns2:RelatedAuditNames" minOccurs="0"/>
                <xsd:element ref="ns2:Auditing" minOccurs="0"/>
                <xsd:element ref="ns2:AuditingActivator" minOccurs="0"/>
                <xsd:element ref="ns2:AuditingActivatingDate" minOccurs="0"/>
                <xsd:element ref="ns2:AuditingDeactivator" minOccurs="0"/>
                <xsd:element ref="ns2:AuditingDeactivatingDate" minOccurs="0"/>
                <xsd:element ref="ns2:AssessmentCommission" minOccurs="0"/>
                <xsd:element ref="ns2:SenderNumber" minOccurs="0"/>
                <xsd:element ref="ns2:SenderDate" minOccurs="0"/>
                <xsd:element ref="ns2:ExportInfo" minOccurs="0"/>
                <xsd:element ref="ns2:CompanyDMS" minOccurs="0"/>
                <xsd:element ref="ns2:SfosRelatedProject" minOccurs="0"/>
                <xsd:element ref="ns2:InSfos" minOccurs="0"/>
                <xsd:element ref="ns2:SfosLink" minOccurs="0"/>
                <xsd:element ref="ns2:SfosID" minOccurs="0"/>
                <xsd:element ref="ns2:Coordinator" minOccurs="0"/>
                <xsd:element ref="ns2:Specialist" minOccurs="0"/>
                <xsd:element ref="ns2:Proceeder" minOccurs="0"/>
                <xsd:element ref="ns2:EligibilityStartDate" minOccurs="0"/>
                <xsd:element ref="ns2:EligibilityEndDate" minOccurs="0"/>
                <xsd:element ref="ns2:EstimatedStartDate" minOccurs="0"/>
                <xsd:element ref="ns2:EstimatedEndDate" minOccurs="0"/>
                <xsd:element ref="ns2:ProjectContent" minOccurs="0"/>
                <xsd:element ref="ns2:BeneficiaryEmail" minOccurs="0"/>
                <xsd:element ref="ns3:BeneficiaryAddress" minOccurs="0"/>
                <xsd:element ref="ns2:EligibleTotalSum" minOccurs="0"/>
                <xsd:element ref="ns2:EligibleTotalSumText" minOccurs="0"/>
                <xsd:element ref="ns2:SelfFinancingSum" minOccurs="0"/>
                <xsd:element ref="ns2:SelfFinancingSumText" minOccurs="0"/>
                <xsd:element ref="ns2:GrantAmount" minOccurs="0"/>
                <xsd:element ref="ns2:GrantAmountText" minOccurs="0"/>
                <xsd:element ref="ns2:ApplicationDate" minOccurs="0"/>
                <xsd:element ref="ns3:Coordinators" minOccurs="0"/>
                <xsd:element ref="ns3:Signers" minOccurs="0"/>
                <xsd:element ref="ns3:Annex" minOccurs="0"/>
                <xsd:element ref="ns3:FromDhx" minOccurs="0"/>
                <xsd:element ref="ns3:DhxAttachmentIds" minOccurs="0"/>
                <xsd:element ref="ns3:RelatedDocumentsIds" minOccurs="0"/>
                <xsd:element ref="ns3:ReceivedDhxId" minOccurs="0"/>
                <xsd:element ref="ns2:ARHolder" minOccurs="0"/>
                <xsd:element ref="ns2:ARBegin" minOccurs="0"/>
                <xsd:element ref="ns2:AREnd" minOccurs="0"/>
                <xsd:element ref="ns2:AREndText" minOccurs="0"/>
                <xsd:element ref="ns2:ARBasi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8f624-6768-4636-80aa-3ca33811142c" elementFormDefault="qualified">
    <xsd:import namespace="http://schemas.microsoft.com/office/2006/documentManagement/types"/>
    <xsd:import namespace="http://schemas.microsoft.com/office/infopath/2007/PartnerControls"/>
    <xsd:element name="IFULetter" ma:index="8" nillable="true" ma:displayName="Algatus-/jätkukiri" ma:default="Algatuskiri" ma:format="Dropdown" ma:internalName="IFULetter">
      <xsd:simpleType>
        <xsd:restriction base="dms:Choice">
          <xsd:enumeration value="Algatuskiri"/>
          <xsd:enumeration value="Jätkukiri"/>
          <xsd:enumeration value=""/>
        </xsd:restriction>
      </xsd:simpleType>
    </xsd:element>
    <xsd:element name="DocumentSubTypeDMS" ma:index="9" nillable="true" ma:displayName="Dokumendi alamliik" ma:internalName="DocumentSubTypeDMS">
      <xsd:simpleType>
        <xsd:restriction base="dms:Text"/>
      </xsd:simpleType>
    </xsd:element>
    <xsd:element name="InAccurate" ma:index="10" nillable="true" ma:displayName="Ekslik" ma:default="0" ma:hidden="true" ma:internalName="InAccurate" ma:readOnly="false">
      <xsd:simpleType>
        <xsd:restriction base="dms:Boolean"/>
      </xsd:simpleType>
    </xsd:element>
    <xsd:element name="RegistrationNumber" ma:index="11" nillable="true" ma:displayName="Registreerimisnumber" ma:description="Dokumendi number, mis koosneb sarja, aasta ja järjekorra numbrist" ma:internalName="RegistrationNumber">
      <xsd:simpleType>
        <xsd:restriction base="dms:Text"/>
      </xsd:simpleType>
    </xsd:element>
    <xsd:element name="RegistrationDate" ma:index="12" nillable="true" ma:displayName="Registreerimise kp" ma:format="DateOnly" ma:internalName="RegistrationDate">
      <xsd:simpleType>
        <xsd:restriction base="dms:DateTime"/>
      </xsd:simpleType>
    </xsd:element>
    <xsd:element name="Registrant" ma:index="13" nillable="true" ma:displayName="Registreerija" ma:list="UserInfo" ma:SharePointGroup="23" ma:internalName="Registran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rie" ma:index="14" nillable="true" ma:displayName="Sari" ma:internalName="Serie">
      <xsd:simpleType>
        <xsd:restriction base="dms:Text"/>
      </xsd:simpleType>
    </xsd:element>
    <xsd:element name="RegistrantAsText" ma:index="15" nillable="true" ma:displayName="Registreerija mallil" ma:internalName="RegistrantAsText">
      <xsd:simpleType>
        <xsd:restriction base="dms:Text"/>
      </xsd:simpleType>
    </xsd:element>
    <xsd:element name="Client" ma:index="16" nillable="true" ma:displayName="Klient" ma:internalName="Client">
      <xsd:simpleType>
        <xsd:restriction base="dms:Text"/>
      </xsd:simpleType>
    </xsd:element>
    <xsd:element name="ClientType" ma:index="17" nillable="true" ma:displayName="Kliendi tüüp" ma:internalName="ClientType">
      <xsd:simpleType>
        <xsd:restriction base="dms:Text"/>
      </xsd:simpleType>
    </xsd:element>
    <xsd:element name="ClientCoNo" ma:index="18" nillable="true" ma:displayName="Kliendi kontaktikaardi nr" ma:internalName="ClientCoNo">
      <xsd:simpleType>
        <xsd:restriction base="dms:Text"/>
      </xsd:simpleType>
    </xsd:element>
    <xsd:element name="ClientNames" ma:index="19" nillable="true" ma:displayName="Kliendi nimed" ma:internalName="ClientNames">
      <xsd:simpleType>
        <xsd:restriction base="dms:Note"/>
      </xsd:simpleType>
    </xsd:element>
    <xsd:element name="ClientRegCode" ma:index="20" nillable="true" ma:displayName="Registrikood" ma:internalName="ClientRegCode">
      <xsd:simpleType>
        <xsd:restriction base="dms:Text"/>
      </xsd:simpleType>
    </xsd:element>
    <xsd:element name="ClientEmail" ma:index="21" nillable="true" ma:displayName="Kliendi e-post" ma:internalName="ClientEmail">
      <xsd:simpleType>
        <xsd:restriction base="dms:Text"/>
      </xsd:simpleType>
    </xsd:element>
    <xsd:element name="ClientPhone" ma:index="22" nillable="true" ma:displayName="Kliendi telefon" ma:internalName="ClientPhone">
      <xsd:simpleType>
        <xsd:restriction base="dms:Text"/>
      </xsd:simpleType>
    </xsd:element>
    <xsd:element name="ClientAddress" ma:index="23" nillable="true" ma:displayName="Kliendi aadress" ma:internalName="ClientAddress">
      <xsd:simpleType>
        <xsd:restriction base="dms:Text"/>
      </xsd:simpleType>
    </xsd:element>
    <xsd:element name="ClientPostalCode" ma:index="24" nillable="true" ma:displayName="Kliendi postikood" ma:internalName="ClientPostalCode">
      <xsd:simpleType>
        <xsd:restriction base="dms:Text"/>
      </xsd:simpleType>
    </xsd:element>
    <xsd:element name="ClientTown" ma:index="25" nillable="true" ma:displayName="Kliendi linn/vald" ma:internalName="ClientTown">
      <xsd:simpleType>
        <xsd:restriction base="dms:Text"/>
      </xsd:simpleType>
    </xsd:element>
    <xsd:element name="ClientCounty" ma:index="26" nillable="true" ma:displayName="Kliendi maakond" ma:internalName="ClientCounty">
      <xsd:simpleType>
        <xsd:restriction base="dms:Text"/>
      </xsd:simpleType>
    </xsd:element>
    <xsd:element name="ClientCountry" ma:index="27" nillable="true" ma:displayName="Kliendi riik" ma:internalName="ClientCountry">
      <xsd:simpleType>
        <xsd:restriction base="dms:Text"/>
      </xsd:simpleType>
    </xsd:element>
    <xsd:element name="Contact" ma:index="28" nillable="true" ma:displayName="Kontaktisik" ma:internalName="Contact">
      <xsd:simpleType>
        <xsd:restriction base="dms:Text"/>
      </xsd:simpleType>
    </xsd:element>
    <xsd:element name="ContactCoNo" ma:index="29" nillable="true" ma:displayName="Kontaktisiku kontaktikaardi nr" ma:internalName="ContactCoNo">
      <xsd:simpleType>
        <xsd:restriction base="dms:Text"/>
      </xsd:simpleType>
    </xsd:element>
    <xsd:element name="ContactNames" ma:index="30" nillable="true" ma:displayName="Kontaktisiku nimed" ma:internalName="ContactNames">
      <xsd:simpleType>
        <xsd:restriction base="dms:Text"/>
      </xsd:simpleType>
    </xsd:element>
    <xsd:element name="ContactWPos" ma:index="31" nillable="true" ma:displayName="Kontaktisiku ametinimetus" ma:internalName="ContactWPos">
      <xsd:simpleType>
        <xsd:restriction base="dms:Text"/>
      </xsd:simpleType>
    </xsd:element>
    <xsd:element name="ContactPersonIdCode" ma:index="32" nillable="true" ma:displayName="Kontaktisiku isikood" ma:internalName="ContactPersonIdCode">
      <xsd:simpleType>
        <xsd:restriction base="dms:Text"/>
      </xsd:simpleType>
    </xsd:element>
    <xsd:element name="ContactPhone" ma:index="33" nillable="true" ma:displayName="Kontaktisiku telefon" ma:internalName="ContactPhone">
      <xsd:simpleType>
        <xsd:restriction base="dms:Text"/>
      </xsd:simpleType>
    </xsd:element>
    <xsd:element name="ContactEmail" ma:index="34" nillable="true" ma:displayName="Kontaktisiku e-post" ma:internalName="ContactEmail">
      <xsd:simpleType>
        <xsd:restriction base="dms:Text"/>
      </xsd:simpleType>
    </xsd:element>
    <xsd:element name="TopicDMS" ma:index="35" nillable="true" ma:displayName="Teema" ma:description="Dokumendi pealkiri ehk lühike sisu kokkuvõte" ma:internalName="TopicDMS">
      <xsd:simpleType>
        <xsd:restriction base="dms:Text"/>
      </xsd:simpleType>
    </xsd:element>
    <xsd:element name="ContentDMS" ma:index="36" nillable="true" ma:displayName="Sisu" ma:internalName="ContentDMS">
      <xsd:simpleType>
        <xsd:restriction base="dms:Note"/>
      </xsd:simpleType>
    </xsd:element>
    <xsd:element name="RelatedProjects" ma:index="37" nillable="true" ma:displayName="Projekti nr" ma:internalName="RelatedProjects">
      <xsd:simpleType>
        <xsd:restriction base="dms:Note"/>
      </xsd:simpleType>
    </xsd:element>
    <xsd:element name="RelatedProjectNames" ma:index="38" nillable="true" ma:displayName="Projekti nimi" ma:internalName="RelatedProjectNames">
      <xsd:simpleType>
        <xsd:restriction base="dms:Note"/>
      </xsd:simpleType>
    </xsd:element>
    <xsd:element name="RelatedInternalProjects" ma:index="39" nillable="true" ma:displayName="Alategevuse nr" ma:internalName="RelatedInternalProjects">
      <xsd:simpleType>
        <xsd:restriction base="dms:Note"/>
      </xsd:simpleType>
    </xsd:element>
    <xsd:element name="SchemeNo" ma:index="40" nillable="true" ma:displayName="Skeemi nr" ma:internalName="SchemeNo">
      <xsd:simpleType>
        <xsd:restriction base="dms:Text"/>
      </xsd:simpleType>
    </xsd:element>
    <xsd:element name="SchemeName" ma:index="41" nillable="true" ma:displayName="Skeemi nimi" ma:internalName="SchemeName">
      <xsd:simpleType>
        <xsd:restriction base="dms:Note"/>
      </xsd:simpleType>
    </xsd:element>
    <xsd:element name="RelatedPurveys" ma:index="42" nillable="true" ma:displayName="Hanke nr" ma:internalName="RelatedPurveys">
      <xsd:simpleType>
        <xsd:restriction base="dms:Note"/>
      </xsd:simpleType>
    </xsd:element>
    <xsd:element name="RelatedEmployees" ma:index="43" nillable="true" ma:displayName="Töötaja nr" ma:internalName="RelatedEmployees">
      <xsd:simpleType>
        <xsd:restriction base="dms:Note"/>
      </xsd:simpleType>
    </xsd:element>
    <xsd:element name="RelatedPurveyNames" ma:index="44" nillable="true" ma:displayName="Hanke nimetus" ma:internalName="RelatedPurveyNames">
      <xsd:simpleType>
        <xsd:restriction base="dms:Note"/>
      </xsd:simpleType>
    </xsd:element>
    <xsd:element name="RelatedBusinessTrips" ma:index="45" nillable="true" ma:displayName="Seotud lähetused" ma:internalName="RelatedBusinessTrips">
      <xsd:simpleType>
        <xsd:restriction base="dms:Note"/>
      </xsd:simpleType>
    </xsd:element>
    <xsd:element name="RelatedCostReports" ma:index="46" nillable="true" ma:displayName="Seotud kuluaruanded" ma:internalName="RelatedCostReports">
      <xsd:simpleType>
        <xsd:restriction base="dms:Note"/>
      </xsd:simpleType>
    </xsd:element>
    <xsd:element name="AuthorDMS" ma:index="47" nillable="true" ma:displayName="Koostaja" ma:list="UserInfo" ma:SharePointGroup="23" ma:internalName="AuthorDM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horDMSAsText" ma:index="48" nillable="true" ma:displayName="Koostaja mallil" ma:internalName="AuthorDMSAsText">
      <xsd:simpleType>
        <xsd:restriction base="dms:Text"/>
      </xsd:simpleType>
    </xsd:element>
    <xsd:element name="AuthorNameDMS" ma:index="49" nillable="true" ma:displayName="Koostaja nimi" ma:hidden="true" ma:internalName="AuthorNameDMS" ma:readOnly="false">
      <xsd:simpleType>
        <xsd:restriction base="dms:Text"/>
      </xsd:simpleType>
    </xsd:element>
    <xsd:element name="AuthorNamesDMS" ma:index="50" nillable="true" ma:displayName="Koostaja nimed" ma:hidden="true" ma:internalName="AuthorNamesDMS" ma:readOnly="false">
      <xsd:simpleType>
        <xsd:restriction base="dms:Text"/>
      </xsd:simpleType>
    </xsd:element>
    <xsd:element name="AuthorWPosDMS" ma:index="51" nillable="true" ma:displayName="Koostaja ametinimetus" ma:internalName="AuthorWPosDMS">
      <xsd:simpleType>
        <xsd:restriction base="dms:Text"/>
      </xsd:simpleType>
    </xsd:element>
    <xsd:element name="AuthorStructureUnit" ma:index="52" nillable="true" ma:displayName="Koostaja struktuuriüksus" ma:internalName="AuthorStructureUnit">
      <xsd:simpleType>
        <xsd:restriction base="dms:Text"/>
      </xsd:simpleType>
    </xsd:element>
    <xsd:element name="AuthorEmailDMS" ma:index="53" nillable="true" ma:displayName="Koostaja e-post" ma:internalName="AuthorEmailDMS">
      <xsd:simpleType>
        <xsd:restriction base="dms:Text"/>
      </xsd:simpleType>
    </xsd:element>
    <xsd:element name="AuthorPhoneDMS" ma:index="54" nillable="true" ma:displayName="Koostaja telefon" ma:internalName="AuthorPhoneDMS">
      <xsd:simpleType>
        <xsd:restriction base="dms:Text"/>
      </xsd:simpleType>
    </xsd:element>
    <xsd:element name="EASSigner" ma:index="55" nillable="true" ma:displayName="Allkirjastaja (asutuse sisene)" ma:list="UserInfo" ma:SharePointGroup="23" ma:internalName="EASSig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ASSignerAsText" ma:index="56" nillable="true" ma:displayName="Allkirjastaja (asutuse sisene) mallil" ma:internalName="EASSignerAsText">
      <xsd:simpleType>
        <xsd:restriction base="dms:Text"/>
      </xsd:simpleType>
    </xsd:element>
    <xsd:element name="EASSignerName" ma:index="57" nillable="true" ma:displayName="Allkirjastaja nimi (asutuse sisene)" ma:hidden="true" ma:internalName="EASSignerName" ma:readOnly="false">
      <xsd:simpleType>
        <xsd:restriction base="dms:Text"/>
      </xsd:simpleType>
    </xsd:element>
    <xsd:element name="EASSignerNames" ma:index="58" nillable="true" ma:displayName="Allkirjastaja nimed (asutuse sisene)" ma:hidden="true" ma:internalName="EASSignerNames" ma:readOnly="false">
      <xsd:simpleType>
        <xsd:restriction base="dms:Text"/>
      </xsd:simpleType>
    </xsd:element>
    <xsd:element name="EASSignerWPos" ma:index="59" nillable="true" ma:displayName="Allkirjastaja (asutuse sisene) ametinimetus" ma:internalName="EASSignerWPos" ma:readOnly="false">
      <xsd:simpleType>
        <xsd:restriction base="dms:Text"/>
      </xsd:simpleType>
    </xsd:element>
    <xsd:element name="ShowInETS" ma:index="60" nillable="true" ma:displayName="Kuva ETSis" ma:default="0" ma:internalName="ShowInETS">
      <xsd:simpleType>
        <xsd:restriction base="dms:Boolean"/>
      </xsd:simpleType>
    </xsd:element>
    <xsd:element name="ETSClient" ma:index="61" nillable="true" ma:displayName="ETS klient" ma:hidden="true" ma:internalName="ETSClient" ma:readOnly="false">
      <xsd:simpleType>
        <xsd:restriction base="dms:Text"/>
      </xsd:simpleType>
    </xsd:element>
    <xsd:element name="ETSProject" ma:index="62" nillable="true" ma:displayName="ETSga seotud projekt" ma:default="0" ma:internalName="ETSProject">
      <xsd:simpleType>
        <xsd:restriction base="dms:Boolean"/>
      </xsd:simpleType>
    </xsd:element>
    <xsd:element name="DocTypeInETS" ma:index="63" nillable="true" ma:displayName="Dokumenditüüp ETSis" ma:default="Projektidokument" ma:format="Dropdown" ma:internalName="DocTypeInETS">
      <xsd:simpleType>
        <xsd:restriction base="dms:Choice">
          <xsd:enumeration value="Projektidokument"/>
          <xsd:enumeration value="Organisatsioonidokument"/>
        </xsd:restriction>
      </xsd:simpleType>
    </xsd:element>
    <xsd:element name="DocumentID" ma:index="65" nillable="true" ma:displayName="Dokumendi ID" ma:decimals="0" ma:description="Dokumendi unikaalne number dokumentide sidumiseks ja otsimiseks DHSist" ma:indexed="true" ma:internalName="DocumentID">
      <xsd:simpleType>
        <xsd:restriction base="dms:Unknown"/>
      </xsd:simpleType>
    </xsd:element>
    <xsd:element name="SourceItemRegistrationNumber" ma:index="66" nillable="true" ma:displayName="Lähtedokumendi registreerimise nr" ma:hidden="true" ma:internalName="SourceItemRegistrationNumber" ma:readOnly="false">
      <xsd:simpleType>
        <xsd:restriction base="dms:Text"/>
      </xsd:simpleType>
    </xsd:element>
    <xsd:element name="SourceItemRegistrationDate" ma:index="67" nillable="true" ma:displayName="Lähtedokumendi registreerimise kp" ma:format="DateOnly" ma:hidden="true" ma:internalName="SourceItemRegistrationDate" ma:readOnly="false">
      <xsd:simpleType>
        <xsd:restriction base="dms:DateTime"/>
      </xsd:simpleType>
    </xsd:element>
    <xsd:element name="RelatedAudits" ma:index="69" nillable="true" ma:displayName="Auditi nr" ma:internalName="RelatedAudits">
      <xsd:simpleType>
        <xsd:restriction base="dms:Note"/>
      </xsd:simpleType>
    </xsd:element>
    <xsd:element name="RelatedAuditNames" ma:index="70" nillable="true" ma:displayName="Auditi nimetus" ma:internalName="RelatedAuditNames">
      <xsd:simpleType>
        <xsd:restriction base="dms:Note"/>
      </xsd:simpleType>
    </xsd:element>
    <xsd:element name="Auditing" ma:index="71" nillable="true" ma:displayName="Logi" ma:default="0" ma:internalName="Auditing">
      <xsd:simpleType>
        <xsd:restriction base="dms:Boolean"/>
      </xsd:simpleType>
    </xsd:element>
    <xsd:element name="AuditingActivator" ma:index="72" nillable="true" ma:displayName="Logimise sisselülitaja" ma:internalName="AuditingActivator">
      <xsd:simpleType>
        <xsd:restriction base="dms:Text"/>
      </xsd:simpleType>
    </xsd:element>
    <xsd:element name="AuditingActivatingDate" ma:index="73" nillable="true" ma:displayName="Logimise sisselülitamise aeg" ma:internalName="AuditingActivatingDate">
      <xsd:simpleType>
        <xsd:restriction base="dms:Text"/>
      </xsd:simpleType>
    </xsd:element>
    <xsd:element name="AuditingDeactivator" ma:index="74" nillable="true" ma:displayName="Logimise väljalülitaja" ma:internalName="AuditingDeactivator">
      <xsd:simpleType>
        <xsd:restriction base="dms:Text"/>
      </xsd:simpleType>
    </xsd:element>
    <xsd:element name="AuditingDeactivatingDate" ma:index="75" nillable="true" ma:displayName="Logimise väljalülitamise aeg" ma:internalName="AuditingDeactivatingDate">
      <xsd:simpleType>
        <xsd:restriction base="dms:Text"/>
      </xsd:simpleType>
    </xsd:element>
    <xsd:element name="AssessmentCommission" ma:index="76" nillable="true" ma:displayName="Hindamiskomisjon" ma:default="0" ma:internalName="AssessmentCommission" ma:readOnly="false">
      <xsd:simpleType>
        <xsd:restriction base="dms:Boolean"/>
      </xsd:simpleType>
    </xsd:element>
    <xsd:element name="SenderNumber" ma:index="77" nillable="true" ma:displayName="Saatja number" ma:internalName="SenderNumber" ma:readOnly="false">
      <xsd:simpleType>
        <xsd:restriction base="dms:Text"/>
      </xsd:simpleType>
    </xsd:element>
    <xsd:element name="SenderDate" ma:index="78" nillable="true" ma:displayName="Saatja kuupäev" ma:format="DateOnly" ma:internalName="SenderDate" ma:readOnly="false">
      <xsd:simpleType>
        <xsd:restriction base="dms:DateTime"/>
      </xsd:simpleType>
    </xsd:element>
    <xsd:element name="ExportInfo" ma:index="79" nillable="true" ma:displayName="Eksportimise info" ma:internalName="ExportInfo">
      <xsd:simpleType>
        <xsd:restriction base="dms:Note"/>
      </xsd:simpleType>
    </xsd:element>
    <xsd:element name="CompanyDMS" ma:index="80" nillable="true" ma:displayName="Ettevõte" ma:internalName="CompanyDMS">
      <xsd:simpleType>
        <xsd:restriction base="dms:Text"/>
      </xsd:simpleType>
    </xsd:element>
    <xsd:element name="SfosRelatedProject" ma:index="81" nillable="true" ma:displayName="SFOSiga seotud projekt" ma:default="0" ma:internalName="SfosRelatedProject">
      <xsd:simpleType>
        <xsd:restriction base="dms:Boolean"/>
      </xsd:simpleType>
    </xsd:element>
    <xsd:element name="InSfos" ma:index="82" nillable="true" ma:displayName="SFOSis" ma:default="0" ma:internalName="InSfos">
      <xsd:simpleType>
        <xsd:restriction base="dms:Boolean"/>
      </xsd:simpleType>
    </xsd:element>
    <xsd:element name="SfosLink" ma:index="83" nillable="true" ma:displayName="SFOSi link" ma:internalName="SfosLink">
      <xsd:complexType>
        <xsd:complexContent>
          <xsd:extension base="dms:URL">
            <xsd:sequence>
              <xsd:element name="Url" type="dms:ValidUrl" minOccurs="0" nillable="true"/>
              <xsd:element name="Description" type="xsd:string" nillable="true"/>
            </xsd:sequence>
          </xsd:extension>
        </xsd:complexContent>
      </xsd:complexType>
    </xsd:element>
    <xsd:element name="SfosID" ma:index="84" nillable="true" ma:displayName="SFOSi ID" ma:internalName="SfosID">
      <xsd:simpleType>
        <xsd:restriction base="dms:Text"/>
      </xsd:simpleType>
    </xsd:element>
    <xsd:element name="Coordinator" ma:index="85" nillable="true" ma:displayName="Projekti koordineerija" ma:internalName="Coordinator" ma:readOnly="false">
      <xsd:simpleType>
        <xsd:restriction base="dms:Text"/>
      </xsd:simpleType>
    </xsd:element>
    <xsd:element name="Specialist" ma:index="86" nillable="true" ma:displayName="JRÜ spetsialist" ma:internalName="Specialist" ma:readOnly="false">
      <xsd:simpleType>
        <xsd:restriction base="dms:Text"/>
      </xsd:simpleType>
    </xsd:element>
    <xsd:element name="Proceeder" ma:index="87" nillable="true" ma:displayName="EAS menetleja" ma:internalName="Proceeder" ma:readOnly="false">
      <xsd:simpleType>
        <xsd:restriction base="dms:Text"/>
      </xsd:simpleType>
    </xsd:element>
    <xsd:element name="EligibilityStartDate" ma:index="88" nillable="true" ma:displayName="Projekti abikõlblikkuse alguskuupäev" ma:format="DateOnly" ma:internalName="EligibilityStartDate" ma:readOnly="false">
      <xsd:simpleType>
        <xsd:restriction base="dms:DateTime"/>
      </xsd:simpleType>
    </xsd:element>
    <xsd:element name="EligibilityEndDate" ma:index="89" nillable="true" ma:displayName="Projekti abikõlblikkuse lõppkuupäev" ma:format="DateOnly" ma:internalName="EligibilityEndDate" ma:readOnly="false">
      <xsd:simpleType>
        <xsd:restriction base="dms:DateTime"/>
      </xsd:simpleType>
    </xsd:element>
    <xsd:element name="EstimatedStartDate" ma:index="90" nillable="true" ma:displayName="Projekti eeldatav alguskuupäev" ma:format="DateOnly" ma:internalName="EstimatedStartDate" ma:readOnly="false">
      <xsd:simpleType>
        <xsd:restriction base="dms:DateTime"/>
      </xsd:simpleType>
    </xsd:element>
    <xsd:element name="EstimatedEndDate" ma:index="91" nillable="true" ma:displayName="Projekti eeldatav lõppkuupäev" ma:format="DateOnly" ma:internalName="EstimatedEndDate" ma:readOnly="false">
      <xsd:simpleType>
        <xsd:restriction base="dms:DateTime"/>
      </xsd:simpleType>
    </xsd:element>
    <xsd:element name="ProjectContent" ma:index="92" nillable="true" ma:displayName="Projekti sisu" ma:internalName="ProjectContent" ma:readOnly="false">
      <xsd:simpleType>
        <xsd:restriction base="dms:Note"/>
      </xsd:simpleType>
    </xsd:element>
    <xsd:element name="BeneficiaryEmail" ma:index="93" nillable="true" ma:displayName="Toetuse saaja e-posti aadress" ma:internalName="BeneficiaryEmail" ma:readOnly="false">
      <xsd:simpleType>
        <xsd:restriction base="dms:Text"/>
      </xsd:simpleType>
    </xsd:element>
    <xsd:element name="EligibleTotalSum" ma:index="95" nillable="true" ma:displayName="Projekti abikõlblik kogusumma" ma:internalName="EligibleTotalSum" ma:readOnly="false">
      <xsd:simpleType>
        <xsd:restriction base="dms:Text"/>
      </xsd:simpleType>
    </xsd:element>
    <xsd:element name="EligibleTotalSumText" ma:index="96" nillable="true" ma:displayName="Projekti abikõlblik kogusumma tekstina" ma:internalName="EligibleTotalSumText">
      <xsd:simpleType>
        <xsd:restriction base="dms:Text"/>
      </xsd:simpleType>
    </xsd:element>
    <xsd:element name="SelfFinancingSum" ma:index="97" nillable="true" ma:displayName="Projekti omafinantseeringu summa" ma:internalName="SelfFinancingSum" ma:readOnly="false">
      <xsd:simpleType>
        <xsd:restriction base="dms:Text"/>
      </xsd:simpleType>
    </xsd:element>
    <xsd:element name="SelfFinancingSumText" ma:index="98" nillable="true" ma:displayName="Projekti omafinantseeringu summa tekstina" ma:internalName="SelfFinancingSumText">
      <xsd:simpleType>
        <xsd:restriction base="dms:Text"/>
      </xsd:simpleType>
    </xsd:element>
    <xsd:element name="GrantAmount" ma:index="99" nillable="true" ma:displayName="Projekti toetuse summa" ma:internalName="GrantAmount" ma:readOnly="false">
      <xsd:simpleType>
        <xsd:restriction base="dms:Text"/>
      </xsd:simpleType>
    </xsd:element>
    <xsd:element name="GrantAmountText" ma:index="100" nillable="true" ma:displayName="Projekti toetuse summa tekstina" ma:internalName="GrantAmountText">
      <xsd:simpleType>
        <xsd:restriction base="dms:Text"/>
      </xsd:simpleType>
    </xsd:element>
    <xsd:element name="ApplicationDate" ma:index="101" nillable="true" ma:displayName="Taotluse esitamise kuupäev" ma:format="DateOnly" ma:internalName="ApplicationDate">
      <xsd:simpleType>
        <xsd:restriction base="dms:DateTime"/>
      </xsd:simpleType>
    </xsd:element>
    <xsd:element name="ARHolder" ma:index="109" nillable="true" ma:displayName="JP teabevaldaja" ma:internalName="ARHolder">
      <xsd:simpleType>
        <xsd:restriction base="dms:Text"/>
      </xsd:simpleType>
    </xsd:element>
    <xsd:element name="ARBegin" ma:index="110" nillable="true" ma:displayName="JP kehtib alates" ma:format="DateOnly" ma:internalName="ARBegin">
      <xsd:simpleType>
        <xsd:restriction base="dms:DateTime"/>
      </xsd:simpleType>
    </xsd:element>
    <xsd:element name="AREnd" ma:index="111" nillable="true" ma:displayName="JP kehtib kuni" ma:format="DateOnly" ma:internalName="AREnd">
      <xsd:simpleType>
        <xsd:restriction base="dms:DateTime"/>
      </xsd:simpleType>
    </xsd:element>
    <xsd:element name="AREndText" ma:index="112" nillable="true" ma:displayName="JP kehtib kuni (text)" ma:internalName="AREndText">
      <xsd:simpleType>
        <xsd:restriction base="dms:Text"/>
      </xsd:simpleType>
    </xsd:element>
    <xsd:element name="ARBasis" ma:index="113" nillable="true" ma:displayName="JP alus" ma:internalName="ARBasi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b653c2-32e7-495f-aeeb-910be1dce0f6" elementFormDefault="qualified">
    <xsd:import namespace="http://schemas.microsoft.com/office/2006/documentManagement/types"/>
    <xsd:import namespace="http://schemas.microsoft.com/office/infopath/2007/PartnerControls"/>
    <xsd:element name="RetentionDeadline" ma:index="64" nillable="true" ma:displayName="Säilitustähtaeg" ma:format="DateOnly" ma:hidden="true" ma:internalName="RetentionDeadline" ma:readOnly="false">
      <xsd:simpleType>
        <xsd:restriction base="dms:DateTime"/>
      </xsd:simpleType>
    </xsd:element>
    <xsd:element name="SourceItemSFOSNumber" ma:index="68" nillable="true" ma:displayName="Lähtedokumendi SFOSi nr" ma:hidden="true" ma:internalName="SourceItemSFOSNumber" ma:readOnly="false">
      <xsd:simpleType>
        <xsd:restriction base="dms:Text"/>
      </xsd:simpleType>
    </xsd:element>
    <xsd:element name="BeneficiaryAddress" ma:index="94" nillable="true" ma:displayName="Toetuse saaja aadress" ma:internalName="BeneficiaryAddress">
      <xsd:simpleType>
        <xsd:restriction base="dms:Text"/>
      </xsd:simpleType>
    </xsd:element>
    <xsd:element name="Coordinators" ma:index="102" nillable="true" ma:displayName="Kooskõlastanud" ma:internalName="Coordinators">
      <xsd:simpleType>
        <xsd:restriction base="dms:Note"/>
      </xsd:simpleType>
    </xsd:element>
    <xsd:element name="Signers" ma:index="103" nillable="true" ma:displayName="Allkirjastanud" ma:internalName="Signers">
      <xsd:simpleType>
        <xsd:restriction base="dms:Note"/>
      </xsd:simpleType>
    </xsd:element>
    <xsd:element name="Annex" ma:index="104" nillable="true" ma:displayName="Lisa" ma:default="0" ma:internalName="Annex">
      <xsd:simpleType>
        <xsd:restriction base="dms:Boolean"/>
      </xsd:simpleType>
    </xsd:element>
    <xsd:element name="FromDhx" ma:index="105" nillable="true" ma:displayName="DHXist saabunud" ma:default="0" ma:internalName="FromDhx" ma:readOnly="true">
      <xsd:simpleType>
        <xsd:restriction base="dms:Boolean"/>
      </xsd:simpleType>
    </xsd:element>
    <xsd:element name="DhxAttachmentIds" ma:index="106" nillable="true" ma:displayName="DHXi lisad" ma:internalName="DhxAttachmentIds" ma:readOnly="true">
      <xsd:simpleType>
        <xsd:restriction base="dms:Text"/>
      </xsd:simpleType>
    </xsd:element>
    <xsd:element name="RelatedDocumentsIds" ma:index="107" nillable="true" ma:displayName="Seotud mustandid" ma:internalName="RelatedDocumentsIds" ma:readOnly="true">
      <xsd:simpleType>
        <xsd:restriction base="dms:Text"/>
      </xsd:simpleType>
    </xsd:element>
    <xsd:element name="ReceivedDhxId" ma:index="108" nillable="true" ma:displayName="Vastuvõetud DHX ID" ma:internalName="ReceivedDhx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7"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TSProject xmlns="4898f624-6768-4636-80aa-3ca33811142c">false</ETSProject>
    <InSfos xmlns="4898f624-6768-4636-80aa-3ca33811142c">false</InSfos>
    <ClientType xmlns="4898f624-6768-4636-80aa-3ca33811142c">COMPANY</ClientType>
    <ClientNames xmlns="4898f624-6768-4636-80aa-3ca33811142c" xsi:nil="true"/>
    <Contact xmlns="4898f624-6768-4636-80aa-3ca33811142c">Sigrid Rajalo</Contact>
    <SenderDate xmlns="4898f624-6768-4636-80aa-3ca33811142c" xsi:nil="true"/>
    <RelatedPurveys xmlns="4898f624-6768-4636-80aa-3ca33811142c" xsi:nil="true"/>
    <RelatedPurveyNames xmlns="4898f624-6768-4636-80aa-3ca33811142c" xsi:nil="true"/>
    <ARHolder xmlns="4898f624-6768-4636-80aa-3ca33811142c" xsi:nil="true"/>
    <RelatedCostReports xmlns="4898f624-6768-4636-80aa-3ca33811142c" xsi:nil="true"/>
    <ARBasis xmlns="4898f624-6768-4636-80aa-3ca33811142c" xsi:nil="true"/>
    <ContactPersonIdCode xmlns="4898f624-6768-4636-80aa-3ca33811142c" xsi:nil="true"/>
    <RelatedProjects xmlns="4898f624-6768-4636-80aa-3ca33811142c" xsi:nil="true"/>
    <SourceItemRegistrationDate xmlns="4898f624-6768-4636-80aa-3ca33811142c">2026-02-20T12:00:00+00:00</SourceItemRegistrationDate>
    <RelatedAuditNames xmlns="4898f624-6768-4636-80aa-3ca33811142c" xsi:nil="true"/>
    <RelatedProjectNames xmlns="4898f624-6768-4636-80aa-3ca33811142c" xsi:nil="true"/>
    <DocTypeInETS xmlns="4898f624-6768-4636-80aa-3ca33811142c">Projektidokument</DocTypeInETS>
    <DocumentID xmlns="4898f624-6768-4636-80aa-3ca33811142c">2551377</DocumentID>
    <RelatedAudits xmlns="4898f624-6768-4636-80aa-3ca33811142c" xsi:nil="true"/>
    <ClientEmail xmlns="4898f624-6768-4636-80aa-3ca33811142c">info@mkm.ee</ClientEmail>
    <ContactNames xmlns="4898f624-6768-4636-80aa-3ca33811142c" xsi:nil="true"/>
    <SourceItemRegistrationNumber xmlns="4898f624-6768-4636-80aa-3ca33811142c">14-12/24/92-6</SourceItemRegistrationNumber>
    <IFULetter xmlns="4898f624-6768-4636-80aa-3ca33811142c" xsi:nil="true"/>
    <CompanyDMS xmlns="4898f624-6768-4636-80aa-3ca33811142c">EAS</CompanyDMS>
    <ContactPhone xmlns="4898f624-6768-4636-80aa-3ca33811142c" xsi:nil="true"/>
    <SenderNumber xmlns="4898f624-6768-4636-80aa-3ca33811142c" xsi:nil="true"/>
    <RegistrationNumber xmlns="4898f624-6768-4636-80aa-3ca33811142c">14-12/24/92-6-5</RegistrationNumber>
    <ClientCoNo xmlns="4898f624-6768-4636-80aa-3ca33811142c">KN012492</ClientCoNo>
    <AssessmentCommission xmlns="4898f624-6768-4636-80aa-3ca33811142c">false</AssessmentCommission>
    <SfosID xmlns="4898f624-6768-4636-80aa-3ca33811142c" xsi:nil="true"/>
    <ContactEmail xmlns="4898f624-6768-4636-80aa-3ca33811142c">sigrid.rajalo@mkm.ee</ContactEmail>
    <RegistrantAsText xmlns="4898f624-6768-4636-80aa-3ca33811142c">Jadvi Tõntson</RegistrantAsText>
    <RelatedInternalProjects xmlns="4898f624-6768-4636-80aa-3ca33811142c" xsi:nil="true"/>
    <RelatedEmployees xmlns="4898f624-6768-4636-80aa-3ca33811142c" xsi:nil="true"/>
    <ShowInETS xmlns="4898f624-6768-4636-80aa-3ca33811142c">false</ShowInETS>
    <RelatedBusinessTrips xmlns="4898f624-6768-4636-80aa-3ca33811142c" xsi:nil="true"/>
    <AuditingDeactivator xmlns="4898f624-6768-4636-80aa-3ca33811142c" xsi:nil="true"/>
    <SfosLink xmlns="4898f624-6768-4636-80aa-3ca33811142c">
      <Url xsi:nil="true"/>
      <Description xsi:nil="true"/>
    </SfosLink>
    <InAccurate xmlns="4898f624-6768-4636-80aa-3ca33811142c">false</InAccurate>
    <ContentDMS xmlns="4898f624-6768-4636-80aa-3ca33811142c" xsi:nil="true"/>
    <AREndText xmlns="4898f624-6768-4636-80aa-3ca33811142c" xsi:nil="true"/>
    <DocumentSubTypeDMS xmlns="4898f624-6768-4636-80aa-3ca33811142c">Lihtkiri</DocumentSubTypeDMS>
    <Serie xmlns="4898f624-6768-4636-80aa-3ca33811142c">14-12 Ettevõtluse, innovatsiooni ja ekpordi valdkonna kirjavahetus</Serie>
    <SchemeNo xmlns="4898f624-6768-4636-80aa-3ca33811142c" xsi:nil="true"/>
    <AREnd xmlns="4898f624-6768-4636-80aa-3ca33811142c" xsi:nil="true"/>
    <RegistrationDate xmlns="4898f624-6768-4636-80aa-3ca33811142c">2026-02-20T12:00:00+00:00</RegistrationDate>
    <ContactWPos xmlns="4898f624-6768-4636-80aa-3ca33811142c" xsi:nil="true"/>
    <Auditing xmlns="4898f624-6768-4636-80aa-3ca33811142c">false</Auditing>
    <TopicDMS xmlns="4898f624-6768-4636-80aa-3ca33811142c">SF Innovatsioonivõimekus ja innovaatilised riigihanked 2026</TopicDMS>
    <AuditingDeactivatingDate xmlns="4898f624-6768-4636-80aa-3ca33811142c" xsi:nil="true"/>
    <ARBegin xmlns="4898f624-6768-4636-80aa-3ca33811142c" xsi:nil="true"/>
    <SchemeName xmlns="4898f624-6768-4636-80aa-3ca33811142c" xsi:nil="true"/>
    <SfosRelatedProject xmlns="4898f624-6768-4636-80aa-3ca33811142c">false</SfosRelatedProject>
    <Client xmlns="4898f624-6768-4636-80aa-3ca33811142c">Majandus- ja Kommunikatsiooniministeerium</Client>
    <ContactCoNo xmlns="4898f624-6768-4636-80aa-3ca33811142c">KN267448</ContactCoNo>
    <ExportInfo xmlns="4898f624-6768-4636-80aa-3ca33811142c" xsi:nil="true"/>
    <ETSClient xmlns="4898f624-6768-4636-80aa-3ca33811142c" xsi:nil="true"/>
    <Registrant xmlns="4898f624-6768-4636-80aa-3ca33811142c">
      <UserInfo>
        <DisplayName>Jadvi Tõntson</DisplayName>
        <AccountId>2235</AccountId>
        <AccountType/>
      </UserInfo>
    </Registrant>
    <AuditingActivator xmlns="4898f624-6768-4636-80aa-3ca33811142c" xsi:nil="true"/>
    <AuditingActivatingDate xmlns="4898f624-6768-4636-80aa-3ca33811142c" xsi:nil="true"/>
    <EASSignerWPos xmlns="4898f624-6768-4636-80aa-3ca33811142c" xsi:nil="true"/>
    <Coordinator xmlns="4898f624-6768-4636-80aa-3ca33811142c" xsi:nil="true"/>
    <ClientRegCode xmlns="4898f624-6768-4636-80aa-3ca33811142c">70003158</ClientRegCode>
    <ClientAddress xmlns="4898f624-6768-4636-80aa-3ca33811142c">Suur-Ameerika tn 1</ClientAddress>
    <GrantAmountText xmlns="4898f624-6768-4636-80aa-3ca33811142c" xsi:nil="true"/>
    <ClientPhone xmlns="4898f624-6768-4636-80aa-3ca33811142c">+372 6256342</ClientPhone>
    <AuthorNameDMS xmlns="4898f624-6768-4636-80aa-3ca33811142c">Siim Akermann</AuthorNameDMS>
    <EstimatedEndDate xmlns="4898f624-6768-4636-80aa-3ca33811142c" xsi:nil="true"/>
    <SelfFinancingSum xmlns="4898f624-6768-4636-80aa-3ca33811142c" xsi:nil="true"/>
    <AuthorDMS xmlns="4898f624-6768-4636-80aa-3ca33811142c">
      <UserInfo>
        <DisplayName>Siim Akermann</DisplayName>
        <AccountId>2600</AccountId>
        <AccountType/>
      </UserInfo>
    </AuthorDMS>
    <EASSignerAsText xmlns="4898f624-6768-4636-80aa-3ca33811142c" xsi:nil="true"/>
    <BeneficiaryEmail xmlns="4898f624-6768-4636-80aa-3ca33811142c" xsi:nil="true"/>
    <Proceeder xmlns="4898f624-6768-4636-80aa-3ca33811142c" xsi:nil="true"/>
    <ClientTown xmlns="4898f624-6768-4636-80aa-3ca33811142c">Tallinn</ClientTown>
    <AuthorEmailDMS xmlns="4898f624-6768-4636-80aa-3ca33811142c">Siim.Akermann@eis.ee</AuthorEmailDMS>
    <EASSignerNames xmlns="4898f624-6768-4636-80aa-3ca33811142c" xsi:nil="true"/>
    <AuthorStructureUnit xmlns="4898f624-6768-4636-80aa-3ca33811142c">strateegia- ja finantsosakond</AuthorStructureUnit>
    <SelfFinancingSumText xmlns="4898f624-6768-4636-80aa-3ca33811142c" xsi:nil="true"/>
    <ApplicationDate xmlns="4898f624-6768-4636-80aa-3ca33811142c" xsi:nil="true"/>
    <EligibleTotalSum xmlns="4898f624-6768-4636-80aa-3ca33811142c" xsi:nil="true"/>
    <ClientCountry xmlns="4898f624-6768-4636-80aa-3ca33811142c">Eesti</ClientCountry>
    <AuthorDMSAsText xmlns="4898f624-6768-4636-80aa-3ca33811142c">Siim Akermann</AuthorDMSAsText>
    <EASSigner xmlns="4898f624-6768-4636-80aa-3ca33811142c">
      <UserInfo>
        <DisplayName/>
        <AccountId xsi:nil="true"/>
        <AccountType/>
      </UserInfo>
    </EASSigner>
    <EASSignerName xmlns="4898f624-6768-4636-80aa-3ca33811142c" xsi:nil="true"/>
    <ProjectContent xmlns="4898f624-6768-4636-80aa-3ca33811142c" xsi:nil="true"/>
    <ClientCounty xmlns="4898f624-6768-4636-80aa-3ca33811142c">Harju maakond</ClientCounty>
    <EligibilityEndDate xmlns="4898f624-6768-4636-80aa-3ca33811142c" xsi:nil="true"/>
    <AuthorPhoneDMS xmlns="4898f624-6768-4636-80aa-3ca33811142c">+372 5332 4228</AuthorPhoneDMS>
    <EligibleTotalSumText xmlns="4898f624-6768-4636-80aa-3ca33811142c" xsi:nil="true"/>
    <AuthorNamesDMS xmlns="4898f624-6768-4636-80aa-3ca33811142c">Siim Erik Akermann; Siim Akermann</AuthorNamesDMS>
    <EligibilityStartDate xmlns="4898f624-6768-4636-80aa-3ca33811142c" xsi:nil="true"/>
    <EstimatedStartDate xmlns="4898f624-6768-4636-80aa-3ca33811142c" xsi:nil="true"/>
    <GrantAmount xmlns="4898f624-6768-4636-80aa-3ca33811142c" xsi:nil="true"/>
    <ClientPostalCode xmlns="4898f624-6768-4636-80aa-3ca33811142c">10122</ClientPostalCode>
    <AuthorWPosDMS xmlns="4898f624-6768-4636-80aa-3ca33811142c">Tiimijuht</AuthorWPosDMS>
    <Specialist xmlns="4898f624-6768-4636-80aa-3ca33811142c" xsi:nil="true"/>
    <RetentionDeadline xmlns="37b653c2-32e7-495f-aeeb-910be1dce0f6" xsi:nil="true"/>
    <Signers xmlns="37b653c2-32e7-495f-aeeb-910be1dce0f6">Ursel Velve, juhatuse esimees, 05.03.2026</Signers>
    <Annex xmlns="37b653c2-32e7-495f-aeeb-910be1dce0f6">true</Annex>
    <Coordinators xmlns="37b653c2-32e7-495f-aeeb-910be1dce0f6">Orvika Reilend, fookusvaldkonnajuht, 20.02.2026, Vaido Mikheim, iduettevõtluse arendusjuht, 20.02.2026, Mart Toots, osakonnajuht, 20.02.2026, Andres Kikas, juht, 20.02.2026, Erkki Leego, osakonnajuht, 20.02.2026, Siim Akermann, tiimijuht, 26.02.2026, Siim Akermann, tiimijuht, 05.03.2026</Coordinators>
    <BeneficiaryAddress xmlns="37b653c2-32e7-495f-aeeb-910be1dce0f6" xsi:nil="true"/>
    <SourceItemSFOSNumber xmlns="37b653c2-32e7-495f-aeeb-910be1dce0f6" xsi:nil="true"/>
    <DhxAttachmentIds xmlns="37b653c2-32e7-495f-aeeb-910be1dce0f6" xsi:nil="true"/>
    <RelatedDocumentsIds xmlns="37b653c2-32e7-495f-aeeb-910be1dce0f6" xsi:nil="true"/>
    <FromDhx xmlns="37b653c2-32e7-495f-aeeb-910be1dce0f6">false</FromDhx>
    <ReceivedDhxId xmlns="37b653c2-32e7-495f-aeeb-910be1dce0f6" xsi:nil="true"/>
  </documentManagement>
</p:properties>
</file>

<file path=customXml/itemProps1.xml><?xml version="1.0" encoding="utf-8"?>
<ds:datastoreItem xmlns:ds="http://schemas.openxmlformats.org/officeDocument/2006/customXml" ds:itemID="{E97B3C5D-7809-45D8-87C6-BC2BEACD4667}"/>
</file>

<file path=customXml/itemProps2.xml><?xml version="1.0" encoding="utf-8"?>
<ds:datastoreItem xmlns:ds="http://schemas.openxmlformats.org/officeDocument/2006/customXml" ds:itemID="{98A2D7B8-DE70-4BCD-B650-B9FDD077C77F}"/>
</file>

<file path=customXml/itemProps3.xml><?xml version="1.0" encoding="utf-8"?>
<ds:datastoreItem xmlns:ds="http://schemas.openxmlformats.org/officeDocument/2006/customXml" ds:itemID="{FADBFA05-8591-41FA-A60F-3C8FB0E6ABE4}"/>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SF INNOV. JA RIIGIHANK.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Siim Akermann</dc:creator>
  <cp:lastModifiedBy>Siim Akermann</cp:lastModifiedBy>
  <dcterms:created xsi:type="dcterms:W3CDTF">2026-02-20T14:35:48Z</dcterms:created>
  <dcterms:modified xsi:type="dcterms:W3CDTF">2026-02-20T14:36:54Z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0x0101CB0077A4334AE38D9E4BB7638017B280490B</vt:lpwstr>
  </property>
  <property fmtid="{D5CDD505-2E9C-101B-9397-08002B2CF9AE}" pid="12" name="RespWorkerDMS">
    <vt:lpwstr/>
  </property>
  <property fmtid="{D5CDD505-2E9C-101B-9397-08002B2CF9AE}" pid="13" name="RespWorkerDMSAsText">
    <vt:lpwstr/>
  </property>
</Properties>
</file>